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syxh97\Documents\Numis\Website\Cintellis\University\MonteCarlo\"/>
    </mc:Choice>
  </mc:AlternateContent>
  <bookViews>
    <workbookView xWindow="0" yWindow="0" windowWidth="25200" windowHeight="11070" activeTab="1"/>
  </bookViews>
  <sheets>
    <sheet name="Monte Carlo 1" sheetId="1" r:id="rId1"/>
    <sheet name="Monte Carlo 2" sheetId="2" r:id="rId2"/>
  </sheets>
  <definedNames>
    <definedName name="EURJPY" localSheetId="1">'Monte Carlo 2'!$G$5</definedName>
    <definedName name="EURJPY">'Monte Carlo 1'!$G$5</definedName>
    <definedName name="EURUSD" localSheetId="1">'Monte Carlo 2'!$G$12</definedName>
    <definedName name="EURUSD">'Monte Carlo 1'!$G$12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5" i="1"/>
  <c r="G5" i="2"/>
  <c r="D6" i="2" s="1"/>
  <c r="G12" i="2"/>
  <c r="D13" i="2" s="1"/>
  <c r="D7" i="2"/>
  <c r="J6" i="2" s="1"/>
  <c r="O7" i="2"/>
  <c r="O6" i="2"/>
  <c r="D9" i="2" l="1"/>
  <c r="D15" i="2" s="1"/>
  <c r="M6" i="2" s="1"/>
  <c r="L6" i="2"/>
  <c r="K6" i="2"/>
  <c r="J49" i="1"/>
  <c r="J48" i="1"/>
  <c r="F49" i="1"/>
  <c r="F50" i="1" l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G48" i="1" l="1"/>
  <c r="F20" i="1"/>
  <c r="Q24" i="1" s="1"/>
  <c r="D6" i="1" l="1"/>
  <c r="D9" i="1" s="1"/>
  <c r="R24" i="1" s="1"/>
  <c r="D13" i="1" l="1"/>
  <c r="D15" i="1" l="1"/>
  <c r="H48" i="1" s="1"/>
  <c r="K4" i="1" l="1"/>
  <c r="S24" i="1"/>
</calcChain>
</file>

<file path=xl/sharedStrings.xml><?xml version="1.0" encoding="utf-8"?>
<sst xmlns="http://schemas.openxmlformats.org/spreadsheetml/2006/main" count="62" uniqueCount="40">
  <si>
    <t>EURUSD FX Rate</t>
  </si>
  <si>
    <t>EURJPY FX Rate</t>
  </si>
  <si>
    <t>Raw Material (JPY)</t>
  </si>
  <si>
    <t>Raw Material (EUR)</t>
  </si>
  <si>
    <t>FTE (EUR)</t>
  </si>
  <si>
    <t>Total Cost (EUR)</t>
  </si>
  <si>
    <t>Sales (USD)</t>
  </si>
  <si>
    <t>Sales (EUR)</t>
  </si>
  <si>
    <t>Profit (EUR)</t>
  </si>
  <si>
    <t>Cintellis Manufacturing Company</t>
  </si>
  <si>
    <t>EURJPY</t>
  </si>
  <si>
    <t>Profit</t>
  </si>
  <si>
    <t>EURUSD</t>
  </si>
  <si>
    <t>Scenario</t>
  </si>
  <si>
    <t>FTE</t>
  </si>
  <si>
    <t>Scenario Description</t>
  </si>
  <si>
    <t>Very high raise - all variables</t>
  </si>
  <si>
    <t>High raise - all variables</t>
  </si>
  <si>
    <t>Medium raise - all variables</t>
  </si>
  <si>
    <t>Low raise - all variables</t>
  </si>
  <si>
    <t>High FTE raise</t>
  </si>
  <si>
    <t>High FTE raise, JPY and USD drop</t>
  </si>
  <si>
    <t>Medium FTE raise, JPY rises, USD drops</t>
  </si>
  <si>
    <t>High FTE raise, JPY rises, USD drops</t>
  </si>
  <si>
    <t>High FTE &amp; JPY rises</t>
  </si>
  <si>
    <t>High FTE &amp; USD rises</t>
  </si>
  <si>
    <t>Selected Scenario</t>
  </si>
  <si>
    <t>Selected Scenario Description</t>
  </si>
  <si>
    <t>Description</t>
  </si>
  <si>
    <t>Total Cost</t>
  </si>
  <si>
    <t>=F20</t>
  </si>
  <si>
    <t>=D9</t>
  </si>
  <si>
    <t>=D15</t>
  </si>
  <si>
    <t>Monte Carlo Simulation</t>
  </si>
  <si>
    <t>Cost of Labor - Mean</t>
  </si>
  <si>
    <t>Cost of Labor</t>
  </si>
  <si>
    <t xml:space="preserve">--&gt; Average profit </t>
  </si>
  <si>
    <t>--&gt; Standard Deviation</t>
  </si>
  <si>
    <t>Cost of Labor - Standard Deviation</t>
  </si>
  <si>
    <t>Simulation 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</si>
</sst>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€&quot;\ * #,##0.00_ ;_ &quot;€&quot;\ * \-#,##0.00_ ;_ &quot;€&quot;\ * &quot;-&quot;??_ ;_ @_ "/>
    <numFmt numFmtId="164" formatCode="_-[$$-409]* #,##0.00_ ;_-[$$-409]* \-#,##0.00\ ;_-[$$-409]* &quot;-&quot;??_ ;_-@_ "/>
    <numFmt numFmtId="165" formatCode="_-[$¥-411]* #,##0.00_-;\-[$¥-411]* #,##0.00_-;_-[$¥-411]* &quot;-&quot;??_-;_-@_-"/>
    <numFmt numFmtId="166" formatCode="&quot;€&quot;\ #,##0.00"/>
    <numFmt numFmtId="167" formatCode="#,##0.00_ ;\-#,##0.00\ "/>
    <numFmt numFmtId="168" formatCode="_ [$€-813]\ * #,##0.00_ ;_ [$€-813]\ * \-#,##0.00_ ;_ [$€-813]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0" fillId="2" borderId="0" xfId="0" applyFill="1"/>
    <xf numFmtId="44" fontId="0" fillId="2" borderId="0" xfId="1" applyFont="1" applyFill="1"/>
    <xf numFmtId="0" fontId="0" fillId="4" borderId="0" xfId="0" applyFill="1"/>
    <xf numFmtId="44" fontId="0" fillId="3" borderId="1" xfId="1" applyFont="1" applyFill="1" applyBorder="1"/>
    <xf numFmtId="0" fontId="2" fillId="4" borderId="0" xfId="0" applyFont="1" applyFill="1"/>
    <xf numFmtId="44" fontId="2" fillId="3" borderId="0" xfId="1" applyFont="1" applyFill="1"/>
    <xf numFmtId="0" fontId="0" fillId="6" borderId="0" xfId="0" applyFill="1"/>
    <xf numFmtId="164" fontId="0" fillId="5" borderId="0" xfId="1" applyNumberFormat="1" applyFont="1" applyFill="1"/>
    <xf numFmtId="44" fontId="0" fillId="5" borderId="1" xfId="1" applyFont="1" applyFill="1" applyBorder="1"/>
    <xf numFmtId="0" fontId="2" fillId="7" borderId="0" xfId="0" applyFont="1" applyFill="1"/>
    <xf numFmtId="44" fontId="2" fillId="8" borderId="0" xfId="1" applyFont="1" applyFill="1"/>
    <xf numFmtId="165" fontId="0" fillId="3" borderId="0" xfId="1" applyNumberFormat="1" applyFont="1" applyFill="1"/>
    <xf numFmtId="165" fontId="0" fillId="2" borderId="0" xfId="1" applyNumberFormat="1" applyFont="1" applyFill="1"/>
    <xf numFmtId="44" fontId="0" fillId="3" borderId="0" xfId="1" applyNumberFormat="1" applyFont="1" applyFill="1"/>
    <xf numFmtId="0" fontId="0" fillId="9" borderId="0" xfId="0" applyFill="1"/>
    <xf numFmtId="0" fontId="0" fillId="10" borderId="0" xfId="0" applyFill="1"/>
    <xf numFmtId="0" fontId="0" fillId="13" borderId="7" xfId="0" applyFill="1" applyBorder="1"/>
    <xf numFmtId="0" fontId="0" fillId="13" borderId="9" xfId="0" applyFill="1" applyBorder="1"/>
    <xf numFmtId="44" fontId="0" fillId="2" borderId="0" xfId="0" applyNumberFormat="1" applyFill="1"/>
    <xf numFmtId="166" fontId="0" fillId="14" borderId="8" xfId="0" applyNumberFormat="1" applyFill="1" applyBorder="1"/>
    <xf numFmtId="166" fontId="0" fillId="14" borderId="10" xfId="0" applyNumberFormat="1" applyFill="1" applyBorder="1"/>
    <xf numFmtId="0" fontId="2" fillId="2" borderId="0" xfId="0" applyFont="1" applyFill="1" applyAlignment="1">
      <alignment horizontal="center"/>
    </xf>
    <xf numFmtId="166" fontId="0" fillId="14" borderId="0" xfId="0" applyNumberFormat="1" applyFill="1" applyBorder="1"/>
    <xf numFmtId="166" fontId="0" fillId="14" borderId="12" xfId="0" applyNumberFormat="1" applyFill="1" applyBorder="1"/>
    <xf numFmtId="167" fontId="0" fillId="13" borderId="11" xfId="0" applyNumberFormat="1" applyFill="1" applyBorder="1"/>
    <xf numFmtId="167" fontId="0" fillId="13" borderId="6" xfId="0" applyNumberFormat="1" applyFill="1" applyBorder="1"/>
    <xf numFmtId="44" fontId="4" fillId="11" borderId="5" xfId="0" applyNumberFormat="1" applyFont="1" applyFill="1" applyBorder="1"/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0" fillId="2" borderId="0" xfId="1" applyFont="1" applyFill="1" applyAlignment="1">
      <alignment horizontal="center"/>
    </xf>
    <xf numFmtId="0" fontId="0" fillId="2" borderId="5" xfId="0" applyFill="1" applyBorder="1"/>
    <xf numFmtId="0" fontId="2" fillId="14" borderId="13" xfId="0" applyFont="1" applyFill="1" applyBorder="1"/>
    <xf numFmtId="0" fontId="2" fillId="14" borderId="14" xfId="0" applyFont="1" applyFill="1" applyBorder="1"/>
    <xf numFmtId="0" fontId="2" fillId="14" borderId="9" xfId="0" applyFont="1" applyFill="1" applyBorder="1"/>
    <xf numFmtId="0" fontId="2" fillId="14" borderId="12" xfId="0" applyFont="1" applyFill="1" applyBorder="1"/>
    <xf numFmtId="0" fontId="0" fillId="2" borderId="7" xfId="0" applyFill="1" applyBorder="1"/>
    <xf numFmtId="0" fontId="0" fillId="14" borderId="0" xfId="0" applyFill="1" applyBorder="1"/>
    <xf numFmtId="0" fontId="0" fillId="14" borderId="12" xfId="0" applyFill="1" applyBorder="1"/>
    <xf numFmtId="0" fontId="2" fillId="2" borderId="1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4" fontId="0" fillId="14" borderId="0" xfId="1" applyFont="1" applyFill="1" applyBorder="1"/>
    <xf numFmtId="44" fontId="0" fillId="14" borderId="8" xfId="1" applyFont="1" applyFill="1" applyBorder="1"/>
    <xf numFmtId="44" fontId="0" fillId="14" borderId="12" xfId="1" applyFont="1" applyFill="1" applyBorder="1"/>
    <xf numFmtId="44" fontId="0" fillId="14" borderId="10" xfId="1" applyFont="1" applyFill="1" applyBorder="1"/>
    <xf numFmtId="0" fontId="0" fillId="2" borderId="15" xfId="0" applyFill="1" applyBorder="1"/>
    <xf numFmtId="0" fontId="0" fillId="2" borderId="13" xfId="0" applyFill="1" applyBorder="1" applyAlignment="1">
      <alignment horizontal="left"/>
    </xf>
    <xf numFmtId="0" fontId="0" fillId="2" borderId="13" xfId="0" applyFill="1" applyBorder="1" applyAlignment="1">
      <alignment horizontal="right"/>
    </xf>
    <xf numFmtId="0" fontId="5" fillId="2" borderId="0" xfId="0" quotePrefix="1" applyFont="1" applyFill="1" applyAlignment="1">
      <alignment horizontal="center"/>
    </xf>
    <xf numFmtId="0" fontId="5" fillId="13" borderId="0" xfId="0" applyFont="1" applyFill="1" applyBorder="1"/>
    <xf numFmtId="0" fontId="6" fillId="2" borderId="0" xfId="0" quotePrefix="1" applyFont="1" applyFill="1" applyAlignment="1">
      <alignment horizontal="center"/>
    </xf>
    <xf numFmtId="44" fontId="6" fillId="13" borderId="0" xfId="0" applyNumberFormat="1" applyFont="1" applyFill="1" applyBorder="1"/>
    <xf numFmtId="0" fontId="7" fillId="2" borderId="0" xfId="0" quotePrefix="1" applyFont="1" applyFill="1" applyAlignment="1">
      <alignment horizontal="center" vertical="center"/>
    </xf>
    <xf numFmtId="44" fontId="7" fillId="13" borderId="8" xfId="0" applyNumberFormat="1" applyFont="1" applyFill="1" applyBorder="1" applyAlignment="1">
      <alignment horizontal="center" vertical="center"/>
    </xf>
    <xf numFmtId="0" fontId="0" fillId="2" borderId="0" xfId="0" applyFill="1" applyAlignment="1"/>
    <xf numFmtId="44" fontId="0" fillId="2" borderId="16" xfId="1" applyFont="1" applyFill="1" applyBorder="1" applyAlignment="1"/>
    <xf numFmtId="44" fontId="0" fillId="2" borderId="16" xfId="1" applyFont="1" applyFill="1" applyBorder="1" applyAlignment="1">
      <alignment horizontal="right"/>
    </xf>
    <xf numFmtId="0" fontId="2" fillId="14" borderId="16" xfId="0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4" fontId="0" fillId="2" borderId="0" xfId="0" applyNumberFormat="1" applyFill="1" applyAlignment="1"/>
    <xf numFmtId="0" fontId="0" fillId="14" borderId="15" xfId="0" applyFill="1" applyBorder="1"/>
    <xf numFmtId="44" fontId="0" fillId="13" borderId="5" xfId="1" applyFont="1" applyFill="1" applyBorder="1"/>
    <xf numFmtId="44" fontId="0" fillId="13" borderId="11" xfId="1" applyFont="1" applyFill="1" applyBorder="1"/>
    <xf numFmtId="44" fontId="0" fillId="13" borderId="6" xfId="1" applyFont="1" applyFill="1" applyBorder="1" applyAlignment="1"/>
    <xf numFmtId="44" fontId="0" fillId="13" borderId="7" xfId="1" applyFont="1" applyFill="1" applyBorder="1"/>
    <xf numFmtId="44" fontId="0" fillId="15" borderId="8" xfId="1" applyFont="1" applyFill="1" applyBorder="1" applyAlignment="1"/>
    <xf numFmtId="44" fontId="0" fillId="13" borderId="9" xfId="1" applyFont="1" applyFill="1" applyBorder="1"/>
    <xf numFmtId="44" fontId="0" fillId="15" borderId="10" xfId="1" applyFont="1" applyFill="1" applyBorder="1" applyAlignment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168" fontId="0" fillId="2" borderId="0" xfId="0" applyNumberFormat="1" applyFill="1"/>
    <xf numFmtId="0" fontId="0" fillId="2" borderId="0" xfId="0" quotePrefix="1" applyFill="1"/>
    <xf numFmtId="0" fontId="0" fillId="2" borderId="0" xfId="0" applyFill="1" applyAlignment="1">
      <alignment horizontal="left"/>
    </xf>
    <xf numFmtId="0" fontId="3" fillId="12" borderId="2" xfId="0" applyFont="1" applyFill="1" applyBorder="1" applyAlignment="1">
      <alignment horizontal="center"/>
    </xf>
    <xf numFmtId="0" fontId="3" fillId="12" borderId="3" xfId="0" applyFont="1" applyFill="1" applyBorder="1" applyAlignment="1">
      <alignment horizontal="center"/>
    </xf>
    <xf numFmtId="0" fontId="3" fillId="12" borderId="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right" vertical="center" textRotation="90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8" fillId="12" borderId="2" xfId="0" applyFont="1" applyFill="1" applyBorder="1" applyAlignment="1">
      <alignment horizontal="center"/>
    </xf>
    <xf numFmtId="0" fontId="8" fillId="12" borderId="3" xfId="0" applyFont="1" applyFill="1" applyBorder="1" applyAlignment="1">
      <alignment horizontal="center"/>
    </xf>
    <xf numFmtId="0" fontId="8" fillId="1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right" vertical="center" textRotation="90"/>
    </xf>
    <xf numFmtId="166" fontId="0" fillId="2" borderId="0" xfId="0" applyNumberFormat="1" applyFill="1" applyBorder="1"/>
    <xf numFmtId="0" fontId="0" fillId="2" borderId="0" xfId="0" applyFill="1" applyBorder="1"/>
    <xf numFmtId="0" fontId="2" fillId="2" borderId="0" xfId="0" applyFont="1" applyFill="1" applyBorder="1" applyAlignment="1"/>
    <xf numFmtId="0" fontId="0" fillId="2" borderId="0" xfId="0" applyFill="1" applyBorder="1" applyAlignment="1">
      <alignment horizontal="center"/>
    </xf>
    <xf numFmtId="2" fontId="0" fillId="10" borderId="0" xfId="0" applyNumberFormat="1" applyFill="1"/>
    <xf numFmtId="2" fontId="0" fillId="2" borderId="0" xfId="0" applyNumberFormat="1" applyFill="1"/>
    <xf numFmtId="2" fontId="0" fillId="2" borderId="0" xfId="0" applyNumberFormat="1" applyFill="1" applyAlignment="1"/>
    <xf numFmtId="2" fontId="0" fillId="0" borderId="0" xfId="0" applyNumberFormat="1"/>
    <xf numFmtId="2" fontId="2" fillId="2" borderId="0" xfId="0" applyNumberFormat="1" applyFont="1" applyFill="1" applyAlignment="1">
      <alignment horizontal="center" vertical="center"/>
    </xf>
    <xf numFmtId="2" fontId="0" fillId="13" borderId="11" xfId="1" applyNumberFormat="1" applyFont="1" applyFill="1" applyBorder="1"/>
    <xf numFmtId="2" fontId="0" fillId="14" borderId="0" xfId="1" applyNumberFormat="1" applyFont="1" applyFill="1" applyBorder="1"/>
    <xf numFmtId="2" fontId="0" fillId="14" borderId="12" xfId="1" applyNumberFormat="1" applyFont="1" applyFill="1" applyBorder="1"/>
    <xf numFmtId="2" fontId="2" fillId="0" borderId="0" xfId="0" applyNumberFormat="1" applyFont="1" applyAlignment="1">
      <alignment horizontal="center"/>
    </xf>
    <xf numFmtId="2" fontId="0" fillId="13" borderId="11" xfId="1" applyNumberFormat="1" applyFont="1" applyFill="1" applyBorder="1" applyAlignment="1"/>
    <xf numFmtId="2" fontId="0" fillId="15" borderId="0" xfId="1" applyNumberFormat="1" applyFont="1" applyFill="1" applyBorder="1" applyAlignment="1"/>
    <xf numFmtId="2" fontId="0" fillId="15" borderId="12" xfId="1" applyNumberFormat="1" applyFont="1" applyFill="1" applyBorder="1" applyAlignment="1"/>
    <xf numFmtId="168" fontId="0" fillId="2" borderId="0" xfId="0" applyNumberFormat="1" applyFill="1" applyAlignment="1"/>
    <xf numFmtId="168" fontId="2" fillId="2" borderId="0" xfId="0" applyNumberFormat="1" applyFont="1" applyFill="1" applyAlignment="1">
      <alignment horizontal="center" vertical="center"/>
    </xf>
    <xf numFmtId="168" fontId="0" fillId="2" borderId="6" xfId="0" applyNumberFormat="1" applyFill="1" applyBorder="1" applyAlignment="1"/>
    <xf numFmtId="168" fontId="0" fillId="16" borderId="8" xfId="0" applyNumberFormat="1" applyFill="1" applyBorder="1" applyAlignment="1"/>
    <xf numFmtId="168" fontId="0" fillId="16" borderId="10" xfId="0" applyNumberFormat="1" applyFill="1" applyBorder="1" applyAlignment="1"/>
    <xf numFmtId="168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3</xdr:row>
      <xdr:rowOff>66675</xdr:rowOff>
    </xdr:from>
    <xdr:to>
      <xdr:col>4</xdr:col>
      <xdr:colOff>304800</xdr:colOff>
      <xdr:row>5</xdr:row>
      <xdr:rowOff>123825</xdr:rowOff>
    </xdr:to>
    <xdr:sp macro="" textlink="">
      <xdr:nvSpPr>
        <xdr:cNvPr id="23" name="Curved Left Arrow 22"/>
        <xdr:cNvSpPr/>
      </xdr:nvSpPr>
      <xdr:spPr>
        <a:xfrm>
          <a:off x="3438525" y="638175"/>
          <a:ext cx="276225" cy="438150"/>
        </a:xfrm>
        <a:prstGeom prst="curvedLeft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38100</xdr:colOff>
      <xdr:row>10</xdr:row>
      <xdr:rowOff>85725</xdr:rowOff>
    </xdr:from>
    <xdr:to>
      <xdr:col>4</xdr:col>
      <xdr:colOff>314325</xdr:colOff>
      <xdr:row>12</xdr:row>
      <xdr:rowOff>142875</xdr:rowOff>
    </xdr:to>
    <xdr:sp macro="" textlink="">
      <xdr:nvSpPr>
        <xdr:cNvPr id="24" name="Curved Left Arrow 23"/>
        <xdr:cNvSpPr/>
      </xdr:nvSpPr>
      <xdr:spPr>
        <a:xfrm>
          <a:off x="3448050" y="2190750"/>
          <a:ext cx="276225" cy="438150"/>
        </a:xfrm>
        <a:prstGeom prst="curvedLeft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3</xdr:row>
      <xdr:rowOff>66675</xdr:rowOff>
    </xdr:from>
    <xdr:to>
      <xdr:col>4</xdr:col>
      <xdr:colOff>304800</xdr:colOff>
      <xdr:row>5</xdr:row>
      <xdr:rowOff>123825</xdr:rowOff>
    </xdr:to>
    <xdr:sp macro="" textlink="">
      <xdr:nvSpPr>
        <xdr:cNvPr id="2" name="Curved Left Arrow 1"/>
        <xdr:cNvSpPr/>
      </xdr:nvSpPr>
      <xdr:spPr>
        <a:xfrm>
          <a:off x="3619500" y="657225"/>
          <a:ext cx="276225" cy="438150"/>
        </a:xfrm>
        <a:prstGeom prst="curvedLeft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38100</xdr:colOff>
      <xdr:row>10</xdr:row>
      <xdr:rowOff>85725</xdr:rowOff>
    </xdr:from>
    <xdr:to>
      <xdr:col>4</xdr:col>
      <xdr:colOff>314325</xdr:colOff>
      <xdr:row>12</xdr:row>
      <xdr:rowOff>142875</xdr:rowOff>
    </xdr:to>
    <xdr:sp macro="" textlink="">
      <xdr:nvSpPr>
        <xdr:cNvPr id="3" name="Curved Left Arrow 2"/>
        <xdr:cNvSpPr/>
      </xdr:nvSpPr>
      <xdr:spPr>
        <a:xfrm>
          <a:off x="3629025" y="2019300"/>
          <a:ext cx="276225" cy="438150"/>
        </a:xfrm>
        <a:prstGeom prst="curvedLeft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500"/>
  <sheetViews>
    <sheetView workbookViewId="0">
      <selection activeCell="J60" sqref="J60"/>
    </sheetView>
  </sheetViews>
  <sheetFormatPr defaultRowHeight="15" x14ac:dyDescent="0.25"/>
  <cols>
    <col min="3" max="3" width="21.42578125" bestFit="1" customWidth="1"/>
    <col min="4" max="4" width="14.140625" customWidth="1"/>
    <col min="5" max="5" width="5.7109375" customWidth="1"/>
    <col min="6" max="6" width="16" customWidth="1"/>
    <col min="7" max="7" width="15.7109375" customWidth="1"/>
    <col min="8" max="8" width="15.42578125" customWidth="1"/>
    <col min="10" max="10" width="12" bestFit="1" customWidth="1"/>
    <col min="11" max="11" width="10.42578125" bestFit="1" customWidth="1"/>
    <col min="17" max="17" width="35.7109375" customWidth="1"/>
  </cols>
  <sheetData>
    <row r="1" spans="2:20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ht="15.75" thickBot="1" x14ac:dyDescent="0.3">
      <c r="B2" s="1"/>
      <c r="C2" s="74" t="s">
        <v>9</v>
      </c>
      <c r="D2" s="75"/>
      <c r="E2" s="75"/>
      <c r="F2" s="75"/>
      <c r="G2" s="7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x14ac:dyDescent="0.25">
      <c r="B3" s="1"/>
      <c r="C3" s="1"/>
      <c r="D3" s="1"/>
      <c r="E3" s="1"/>
      <c r="F3" s="1"/>
      <c r="G3" s="1"/>
      <c r="H3" s="1"/>
      <c r="I3" s="1"/>
      <c r="J3" s="19"/>
      <c r="K3" s="22" t="s">
        <v>11</v>
      </c>
      <c r="L3" s="78" t="s">
        <v>12</v>
      </c>
      <c r="M3" s="78"/>
      <c r="N3" s="78"/>
      <c r="O3" s="78"/>
      <c r="P3" s="78"/>
      <c r="Q3" s="1"/>
      <c r="R3" s="1"/>
      <c r="S3" s="1"/>
      <c r="T3" s="1"/>
    </row>
    <row r="4" spans="2:20" x14ac:dyDescent="0.25">
      <c r="B4" s="1"/>
      <c r="C4" s="3" t="s">
        <v>2</v>
      </c>
      <c r="D4" s="12">
        <v>1200</v>
      </c>
      <c r="E4" s="1"/>
      <c r="F4" s="1"/>
      <c r="G4" s="1"/>
      <c r="H4" s="1"/>
      <c r="I4" s="1"/>
      <c r="J4" s="1"/>
      <c r="K4" s="27">
        <f>D15</f>
        <v>2.9510489510489499</v>
      </c>
      <c r="L4" s="25">
        <v>0.8</v>
      </c>
      <c r="M4" s="25">
        <v>0.9</v>
      </c>
      <c r="N4" s="25">
        <v>1</v>
      </c>
      <c r="O4" s="25">
        <v>1.1000000000000001</v>
      </c>
      <c r="P4" s="26">
        <v>1.2</v>
      </c>
      <c r="Q4" s="1"/>
      <c r="R4" s="1"/>
      <c r="S4" s="1"/>
      <c r="T4" s="1"/>
    </row>
    <row r="5" spans="2:20" x14ac:dyDescent="0.25">
      <c r="B5" s="1"/>
      <c r="C5" s="1"/>
      <c r="D5" s="13"/>
      <c r="E5" s="1"/>
      <c r="F5" s="15" t="s">
        <v>1</v>
      </c>
      <c r="G5" s="16">
        <f>VLOOKUP(F19,C25:K34,7,FALSE)</f>
        <v>130</v>
      </c>
      <c r="H5" s="1"/>
      <c r="I5" s="1"/>
      <c r="J5" s="77" t="s">
        <v>10</v>
      </c>
      <c r="K5" s="17">
        <v>110</v>
      </c>
      <c r="L5" s="23">
        <f t="dataTable" ref="L5:P15" dt2D="1" dtr="1" r1="G12" r2="G5" ca="1"/>
        <v>8.0909090909090935</v>
      </c>
      <c r="M5" s="23">
        <v>5.3131313131313149</v>
      </c>
      <c r="N5" s="23">
        <v>3.0909090909090935</v>
      </c>
      <c r="O5" s="23">
        <v>1.2727272727272734</v>
      </c>
      <c r="P5" s="20">
        <v>-0.24242424242423866</v>
      </c>
      <c r="Q5" s="1"/>
      <c r="R5" s="1"/>
      <c r="S5" s="1"/>
      <c r="T5" s="1"/>
    </row>
    <row r="6" spans="2:20" x14ac:dyDescent="0.25">
      <c r="B6" s="1"/>
      <c r="C6" s="3" t="s">
        <v>3</v>
      </c>
      <c r="D6" s="14">
        <f>D4/EURJPY</f>
        <v>9.2307692307692299</v>
      </c>
      <c r="E6" s="1"/>
      <c r="F6" s="1"/>
      <c r="G6" s="1"/>
      <c r="H6" s="1"/>
      <c r="I6" s="1"/>
      <c r="J6" s="77"/>
      <c r="K6" s="17">
        <v>112</v>
      </c>
      <c r="L6" s="23">
        <v>8.2857142857142847</v>
      </c>
      <c r="M6" s="23">
        <v>5.5079365079365061</v>
      </c>
      <c r="N6" s="23">
        <v>3.2857142857142847</v>
      </c>
      <c r="O6" s="23">
        <v>1.4675324675324646</v>
      </c>
      <c r="P6" s="20">
        <v>-4.761904761904745E-2</v>
      </c>
      <c r="Q6" s="1"/>
      <c r="R6" s="1"/>
      <c r="S6" s="1"/>
      <c r="T6" s="1"/>
    </row>
    <row r="7" spans="2:20" ht="15.75" thickBot="1" x14ac:dyDescent="0.3">
      <c r="B7" s="1"/>
      <c r="C7" s="3" t="s">
        <v>4</v>
      </c>
      <c r="D7" s="4">
        <v>6</v>
      </c>
      <c r="E7" s="1"/>
      <c r="F7" s="1"/>
      <c r="G7" s="1"/>
      <c r="H7" s="1"/>
      <c r="I7" s="1"/>
      <c r="J7" s="77"/>
      <c r="K7" s="17">
        <v>114</v>
      </c>
      <c r="L7" s="23">
        <v>8.473684210526315</v>
      </c>
      <c r="M7" s="23">
        <v>5.6959064327485365</v>
      </c>
      <c r="N7" s="23">
        <v>3.473684210526315</v>
      </c>
      <c r="O7" s="23">
        <v>1.6555023923444949</v>
      </c>
      <c r="P7" s="20">
        <v>0.14035087719298289</v>
      </c>
      <c r="Q7" s="1"/>
      <c r="R7" s="1"/>
      <c r="S7" s="1"/>
      <c r="T7" s="1"/>
    </row>
    <row r="8" spans="2:20" x14ac:dyDescent="0.25">
      <c r="B8" s="1"/>
      <c r="C8" s="1"/>
      <c r="D8" s="2"/>
      <c r="E8" s="1"/>
      <c r="F8" s="1"/>
      <c r="G8" s="1"/>
      <c r="H8" s="1"/>
      <c r="I8" s="1"/>
      <c r="J8" s="77"/>
      <c r="K8" s="17">
        <v>116</v>
      </c>
      <c r="L8" s="23">
        <v>8.6551724137931032</v>
      </c>
      <c r="M8" s="23">
        <v>5.8773946360153246</v>
      </c>
      <c r="N8" s="23">
        <v>3.6551724137931032</v>
      </c>
      <c r="O8" s="23">
        <v>1.8369905956112831</v>
      </c>
      <c r="P8" s="20">
        <v>0.32183908045977105</v>
      </c>
      <c r="Q8" s="1"/>
      <c r="R8" s="1"/>
      <c r="S8" s="1"/>
      <c r="T8" s="1"/>
    </row>
    <row r="9" spans="2:20" x14ac:dyDescent="0.25">
      <c r="B9" s="1"/>
      <c r="C9" s="5" t="s">
        <v>5</v>
      </c>
      <c r="D9" s="6">
        <f>D6+D7</f>
        <v>15.23076923076923</v>
      </c>
      <c r="E9" s="1"/>
      <c r="F9" s="1"/>
      <c r="G9" s="1"/>
      <c r="H9" s="1"/>
      <c r="I9" s="1"/>
      <c r="J9" s="77"/>
      <c r="K9" s="17">
        <v>118</v>
      </c>
      <c r="L9" s="23">
        <v>8.8305084745762699</v>
      </c>
      <c r="M9" s="23">
        <v>6.0527306967984913</v>
      </c>
      <c r="N9" s="23">
        <v>3.8305084745762699</v>
      </c>
      <c r="O9" s="23">
        <v>2.0123266563944497</v>
      </c>
      <c r="P9" s="20">
        <v>0.49717514124293771</v>
      </c>
      <c r="Q9" s="1"/>
      <c r="R9" s="1"/>
      <c r="S9" s="1"/>
      <c r="T9" s="1"/>
    </row>
    <row r="10" spans="2:20" x14ac:dyDescent="0.25">
      <c r="B10" s="1"/>
      <c r="C10" s="1"/>
      <c r="D10" s="2"/>
      <c r="E10" s="1"/>
      <c r="F10" s="1"/>
      <c r="G10" s="1"/>
      <c r="H10" s="1"/>
      <c r="I10" s="1"/>
      <c r="J10" s="77"/>
      <c r="K10" s="17">
        <v>120</v>
      </c>
      <c r="L10" s="23">
        <v>9</v>
      </c>
      <c r="M10" s="23">
        <v>6.2222222222222214</v>
      </c>
      <c r="N10" s="23">
        <v>4</v>
      </c>
      <c r="O10" s="23">
        <v>2.1818181818181799</v>
      </c>
      <c r="P10" s="20">
        <v>0.66666666666666785</v>
      </c>
      <c r="Q10" s="1"/>
      <c r="R10" s="1"/>
      <c r="S10" s="1"/>
      <c r="T10" s="1"/>
    </row>
    <row r="11" spans="2:20" x14ac:dyDescent="0.25">
      <c r="B11" s="1"/>
      <c r="C11" s="7" t="s">
        <v>6</v>
      </c>
      <c r="D11" s="8">
        <v>20</v>
      </c>
      <c r="E11" s="1"/>
      <c r="F11" s="1"/>
      <c r="G11" s="1"/>
      <c r="H11" s="1"/>
      <c r="I11" s="1"/>
      <c r="J11" s="77"/>
      <c r="K11" s="17">
        <v>122</v>
      </c>
      <c r="L11" s="23">
        <v>9.1639344262295079</v>
      </c>
      <c r="M11" s="23">
        <v>6.3861566484517294</v>
      </c>
      <c r="N11" s="23">
        <v>4.1639344262295079</v>
      </c>
      <c r="O11" s="23">
        <v>2.3457526080476878</v>
      </c>
      <c r="P11" s="20">
        <v>0.83060109289617579</v>
      </c>
      <c r="Q11" s="1"/>
      <c r="R11" s="1"/>
      <c r="S11" s="1"/>
      <c r="T11" s="1"/>
    </row>
    <row r="12" spans="2:20" x14ac:dyDescent="0.25">
      <c r="B12" s="1"/>
      <c r="E12" s="1"/>
      <c r="F12" s="15" t="s">
        <v>0</v>
      </c>
      <c r="G12" s="16">
        <f>VLOOKUP(F19,C25:K34,8,FALSE)</f>
        <v>1.1000000000000001</v>
      </c>
      <c r="H12" s="1"/>
      <c r="I12" s="1"/>
      <c r="J12" s="77"/>
      <c r="K12" s="17">
        <v>124</v>
      </c>
      <c r="L12" s="23">
        <v>9.32258064516129</v>
      </c>
      <c r="M12" s="23">
        <v>6.5448028673835115</v>
      </c>
      <c r="N12" s="23">
        <v>4.32258064516129</v>
      </c>
      <c r="O12" s="23">
        <v>2.5043988269794699</v>
      </c>
      <c r="P12" s="20">
        <v>0.98924731182795789</v>
      </c>
      <c r="Q12" s="1"/>
      <c r="R12" s="1"/>
      <c r="S12" s="1"/>
      <c r="T12" s="1"/>
    </row>
    <row r="13" spans="2:20" ht="15.75" thickBot="1" x14ac:dyDescent="0.3">
      <c r="B13" s="1"/>
      <c r="C13" s="7" t="s">
        <v>7</v>
      </c>
      <c r="D13" s="9">
        <f>D11/G12</f>
        <v>18.18181818181818</v>
      </c>
      <c r="E13" s="1"/>
      <c r="F13" s="1"/>
      <c r="G13" s="1"/>
      <c r="H13" s="1"/>
      <c r="I13" s="1"/>
      <c r="J13" s="77"/>
      <c r="K13" s="17">
        <v>126</v>
      </c>
      <c r="L13" s="23">
        <v>9.4761904761904763</v>
      </c>
      <c r="M13" s="23">
        <v>6.6984126984126977</v>
      </c>
      <c r="N13" s="23">
        <v>4.4761904761904763</v>
      </c>
      <c r="O13" s="23">
        <v>2.6580086580086562</v>
      </c>
      <c r="P13" s="20">
        <v>1.1428571428571441</v>
      </c>
      <c r="Q13" s="1"/>
      <c r="R13" s="1"/>
      <c r="S13" s="1"/>
      <c r="T13" s="1"/>
    </row>
    <row r="14" spans="2:20" x14ac:dyDescent="0.25">
      <c r="B14" s="1"/>
      <c r="C14" s="1"/>
      <c r="D14" s="1"/>
      <c r="E14" s="1"/>
      <c r="F14" s="1"/>
      <c r="G14" s="1"/>
      <c r="H14" s="1"/>
      <c r="I14" s="1"/>
      <c r="J14" s="77"/>
      <c r="K14" s="17">
        <v>128</v>
      </c>
      <c r="L14" s="23">
        <v>9.625</v>
      </c>
      <c r="M14" s="23">
        <v>6.8472222222222214</v>
      </c>
      <c r="N14" s="23">
        <v>4.625</v>
      </c>
      <c r="O14" s="23">
        <v>2.8068181818181799</v>
      </c>
      <c r="P14" s="20">
        <v>1.2916666666666679</v>
      </c>
      <c r="Q14" s="1"/>
      <c r="R14" s="1"/>
      <c r="S14" s="1"/>
      <c r="T14" s="1"/>
    </row>
    <row r="15" spans="2:20" x14ac:dyDescent="0.25">
      <c r="C15" s="10" t="s">
        <v>8</v>
      </c>
      <c r="D15" s="11">
        <f>D13-D9</f>
        <v>2.9510489510489499</v>
      </c>
      <c r="E15" s="1"/>
      <c r="F15" s="1"/>
      <c r="G15" s="1"/>
      <c r="H15" s="1"/>
      <c r="I15" s="1"/>
      <c r="J15" s="77"/>
      <c r="K15" s="18">
        <v>130</v>
      </c>
      <c r="L15" s="24">
        <v>9.7692307692307701</v>
      </c>
      <c r="M15" s="24">
        <v>6.9914529914529915</v>
      </c>
      <c r="N15" s="24">
        <v>4.7692307692307701</v>
      </c>
      <c r="O15" s="24">
        <v>2.9510489510489499</v>
      </c>
      <c r="P15" s="21">
        <v>1.4358974358974379</v>
      </c>
      <c r="Q15" s="1"/>
      <c r="R15" s="1"/>
      <c r="S15" s="1"/>
      <c r="T15" s="1"/>
    </row>
    <row r="16" spans="2:20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2:20" x14ac:dyDescent="0.25">
      <c r="B17" s="1"/>
      <c r="C17" s="1"/>
      <c r="D17" s="1"/>
      <c r="E17" s="1"/>
      <c r="F17" s="1"/>
      <c r="G17" s="1"/>
      <c r="H17" s="1"/>
      <c r="I17" s="19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2:20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80"/>
      <c r="N18" s="80"/>
      <c r="O18" s="80"/>
      <c r="P18" s="80"/>
      <c r="Q18" s="80"/>
      <c r="R18" s="80"/>
      <c r="S18" s="1"/>
      <c r="T18" s="1"/>
    </row>
    <row r="19" spans="2:20" x14ac:dyDescent="0.25">
      <c r="B19" s="1"/>
      <c r="C19" s="32" t="s">
        <v>26</v>
      </c>
      <c r="D19" s="33"/>
      <c r="E19" s="33"/>
      <c r="F19" s="47">
        <v>1</v>
      </c>
      <c r="G19" s="45"/>
      <c r="H19" s="1"/>
      <c r="I19" s="1"/>
      <c r="J19" s="1"/>
      <c r="K19" s="1"/>
      <c r="L19" s="1"/>
      <c r="M19" s="80"/>
      <c r="N19" s="80"/>
      <c r="O19" s="80"/>
      <c r="P19" s="80"/>
      <c r="Q19" s="80"/>
      <c r="R19" s="80"/>
      <c r="S19" s="1"/>
      <c r="T19" s="1"/>
    </row>
    <row r="20" spans="2:20" x14ac:dyDescent="0.25">
      <c r="B20" s="1"/>
      <c r="C20" s="34" t="s">
        <v>27</v>
      </c>
      <c r="D20" s="35"/>
      <c r="E20" s="35"/>
      <c r="F20" s="46" t="str">
        <f>VLOOKUP(F19,C25:H34,2,FALSE)</f>
        <v>Very high raise - all variables</v>
      </c>
      <c r="G20" s="45"/>
      <c r="H20" s="1"/>
      <c r="I20" s="1"/>
      <c r="J20" s="1"/>
      <c r="K20" s="1"/>
      <c r="L20" s="1"/>
      <c r="M20" s="80"/>
      <c r="N20" s="80"/>
      <c r="O20" s="80"/>
      <c r="P20" s="80"/>
      <c r="Q20" s="80"/>
      <c r="R20" s="80"/>
      <c r="S20" s="1"/>
      <c r="T20" s="1"/>
    </row>
    <row r="21" spans="2:20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2:20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48" t="s">
        <v>30</v>
      </c>
      <c r="R22" s="50" t="s">
        <v>31</v>
      </c>
      <c r="S22" s="52" t="s">
        <v>32</v>
      </c>
      <c r="T22" s="1"/>
    </row>
    <row r="23" spans="2:20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31"/>
      <c r="Q23" s="39" t="s">
        <v>28</v>
      </c>
      <c r="R23" s="39" t="s">
        <v>29</v>
      </c>
      <c r="S23" s="40" t="s">
        <v>11</v>
      </c>
      <c r="T23" s="1"/>
    </row>
    <row r="24" spans="2:20" ht="15.75" thickBot="1" x14ac:dyDescent="0.3">
      <c r="B24" s="1"/>
      <c r="C24" s="29" t="s">
        <v>13</v>
      </c>
      <c r="D24" s="79" t="s">
        <v>15</v>
      </c>
      <c r="E24" s="79"/>
      <c r="F24" s="79"/>
      <c r="G24" s="79"/>
      <c r="H24" s="79"/>
      <c r="I24" s="29" t="s">
        <v>10</v>
      </c>
      <c r="J24" s="29" t="s">
        <v>12</v>
      </c>
      <c r="K24" s="29" t="s">
        <v>14</v>
      </c>
      <c r="L24" s="1"/>
      <c r="M24" s="1"/>
      <c r="N24" s="1"/>
      <c r="O24" s="1"/>
      <c r="P24" s="36"/>
      <c r="Q24" s="49" t="str">
        <f>F20</f>
        <v>Very high raise - all variables</v>
      </c>
      <c r="R24" s="51">
        <f>D9</f>
        <v>15.23076923076923</v>
      </c>
      <c r="S24" s="53">
        <f>D15</f>
        <v>2.9510489510489499</v>
      </c>
      <c r="T24" s="1"/>
    </row>
    <row r="25" spans="2:20" x14ac:dyDescent="0.25">
      <c r="B25" s="1"/>
      <c r="C25" s="28">
        <v>1</v>
      </c>
      <c r="D25" s="73" t="s">
        <v>16</v>
      </c>
      <c r="E25" s="73"/>
      <c r="F25" s="73"/>
      <c r="G25" s="73"/>
      <c r="H25" s="73"/>
      <c r="I25" s="28">
        <v>130</v>
      </c>
      <c r="J25" s="28">
        <v>1.1000000000000001</v>
      </c>
      <c r="K25" s="30">
        <v>8</v>
      </c>
      <c r="L25" s="1"/>
      <c r="M25" s="1"/>
      <c r="N25" s="1"/>
      <c r="O25" s="84" t="s">
        <v>13</v>
      </c>
      <c r="P25" s="17">
        <v>1</v>
      </c>
      <c r="Q25" s="37" t="str">
        <f t="dataTable" ref="Q25:S34" dt2D="0" dtr="0" r1="F19" ca="1"/>
        <v>Very high raise - all variables</v>
      </c>
      <c r="R25" s="41">
        <v>15.23076923076923</v>
      </c>
      <c r="S25" s="42">
        <v>2.9510489510489499</v>
      </c>
      <c r="T25" s="1"/>
    </row>
    <row r="26" spans="2:20" x14ac:dyDescent="0.25">
      <c r="B26" s="1"/>
      <c r="C26" s="28">
        <v>2</v>
      </c>
      <c r="D26" s="73" t="s">
        <v>17</v>
      </c>
      <c r="E26" s="73"/>
      <c r="F26" s="73"/>
      <c r="G26" s="73"/>
      <c r="H26" s="73"/>
      <c r="I26" s="28">
        <v>125</v>
      </c>
      <c r="J26" s="28">
        <v>1.08</v>
      </c>
      <c r="K26" s="30">
        <v>7</v>
      </c>
      <c r="L26" s="1"/>
      <c r="M26" s="1"/>
      <c r="N26" s="1"/>
      <c r="O26" s="84"/>
      <c r="P26" s="17">
        <v>2</v>
      </c>
      <c r="Q26" s="37" t="str">
        <v>High raise - all variables</v>
      </c>
      <c r="R26" s="41">
        <v>15.6</v>
      </c>
      <c r="S26" s="42">
        <v>2.9185185185185194</v>
      </c>
      <c r="T26" s="1"/>
    </row>
    <row r="27" spans="2:20" x14ac:dyDescent="0.25">
      <c r="B27" s="1"/>
      <c r="C27" s="28">
        <v>3</v>
      </c>
      <c r="D27" s="73" t="s">
        <v>18</v>
      </c>
      <c r="E27" s="73"/>
      <c r="F27" s="73"/>
      <c r="G27" s="73"/>
      <c r="H27" s="73"/>
      <c r="I27" s="28">
        <v>123</v>
      </c>
      <c r="J27" s="28">
        <v>1.07</v>
      </c>
      <c r="K27" s="30">
        <v>6</v>
      </c>
      <c r="L27" s="1"/>
      <c r="M27" s="1"/>
      <c r="N27" s="1"/>
      <c r="O27" s="84"/>
      <c r="P27" s="17">
        <v>3</v>
      </c>
      <c r="Q27" s="37" t="str">
        <v>Medium raise - all variables</v>
      </c>
      <c r="R27" s="41">
        <v>15.75609756097561</v>
      </c>
      <c r="S27" s="42">
        <v>2.9354912240711197</v>
      </c>
      <c r="T27" s="1"/>
    </row>
    <row r="28" spans="2:20" x14ac:dyDescent="0.25">
      <c r="B28" s="1"/>
      <c r="C28" s="28">
        <v>4</v>
      </c>
      <c r="D28" s="73" t="s">
        <v>19</v>
      </c>
      <c r="E28" s="73"/>
      <c r="F28" s="73"/>
      <c r="G28" s="73"/>
      <c r="H28" s="73"/>
      <c r="I28" s="28">
        <v>122</v>
      </c>
      <c r="J28" s="28">
        <v>1.05</v>
      </c>
      <c r="K28" s="30">
        <v>5.5</v>
      </c>
      <c r="L28" s="1"/>
      <c r="M28" s="1"/>
      <c r="N28" s="1"/>
      <c r="O28" s="84"/>
      <c r="P28" s="17">
        <v>4</v>
      </c>
      <c r="Q28" s="37" t="str">
        <v>Low raise - all variables</v>
      </c>
      <c r="R28" s="41">
        <v>15.836065573770492</v>
      </c>
      <c r="S28" s="42">
        <v>3.2115534738485554</v>
      </c>
      <c r="T28" s="1"/>
    </row>
    <row r="29" spans="2:20" x14ac:dyDescent="0.25">
      <c r="B29" s="1"/>
      <c r="C29" s="28">
        <v>5</v>
      </c>
      <c r="D29" s="73" t="s">
        <v>20</v>
      </c>
      <c r="E29" s="73"/>
      <c r="F29" s="73"/>
      <c r="G29" s="73"/>
      <c r="H29" s="73"/>
      <c r="I29" s="28">
        <v>120</v>
      </c>
      <c r="J29" s="28">
        <v>1.04</v>
      </c>
      <c r="K29" s="30">
        <v>7</v>
      </c>
      <c r="L29" s="1"/>
      <c r="M29" s="1"/>
      <c r="N29" s="1"/>
      <c r="O29" s="84"/>
      <c r="P29" s="17">
        <v>5</v>
      </c>
      <c r="Q29" s="37" t="str">
        <v>High FTE raise</v>
      </c>
      <c r="R29" s="41">
        <v>16</v>
      </c>
      <c r="S29" s="42">
        <v>3.2307692307692299</v>
      </c>
      <c r="T29" s="1"/>
    </row>
    <row r="30" spans="2:20" x14ac:dyDescent="0.25">
      <c r="B30" s="1"/>
      <c r="C30" s="28">
        <v>6</v>
      </c>
      <c r="D30" s="73" t="s">
        <v>24</v>
      </c>
      <c r="E30" s="73"/>
      <c r="F30" s="73"/>
      <c r="G30" s="73"/>
      <c r="H30" s="73"/>
      <c r="I30" s="28">
        <v>100</v>
      </c>
      <c r="J30" s="28">
        <v>1.04</v>
      </c>
      <c r="K30" s="30">
        <v>7</v>
      </c>
      <c r="L30" s="1"/>
      <c r="M30" s="1"/>
      <c r="N30" s="1"/>
      <c r="O30" s="84"/>
      <c r="P30" s="17">
        <v>6</v>
      </c>
      <c r="Q30" s="37" t="str">
        <v>High FTE &amp; JPY rises</v>
      </c>
      <c r="R30" s="41">
        <v>18</v>
      </c>
      <c r="S30" s="42">
        <v>1.2307692307692299</v>
      </c>
      <c r="T30" s="1"/>
    </row>
    <row r="31" spans="2:20" x14ac:dyDescent="0.25">
      <c r="B31" s="1"/>
      <c r="C31" s="28">
        <v>7</v>
      </c>
      <c r="D31" s="73" t="s">
        <v>25</v>
      </c>
      <c r="E31" s="73"/>
      <c r="F31" s="73"/>
      <c r="G31" s="73"/>
      <c r="H31" s="73"/>
      <c r="I31" s="28">
        <v>120</v>
      </c>
      <c r="J31" s="28">
        <v>0.98</v>
      </c>
      <c r="K31" s="30">
        <v>7</v>
      </c>
      <c r="L31" s="1"/>
      <c r="M31" s="1"/>
      <c r="N31" s="1"/>
      <c r="O31" s="84"/>
      <c r="P31" s="17">
        <v>7</v>
      </c>
      <c r="Q31" s="37" t="str">
        <v>High FTE &amp; USD rises</v>
      </c>
      <c r="R31" s="41">
        <v>16</v>
      </c>
      <c r="S31" s="42">
        <v>4.408163265306122</v>
      </c>
      <c r="T31" s="1"/>
    </row>
    <row r="32" spans="2:20" x14ac:dyDescent="0.25">
      <c r="B32" s="1"/>
      <c r="C32" s="28">
        <v>8</v>
      </c>
      <c r="D32" s="73" t="s">
        <v>21</v>
      </c>
      <c r="E32" s="73"/>
      <c r="F32" s="73"/>
      <c r="G32" s="73"/>
      <c r="H32" s="73"/>
      <c r="I32" s="28">
        <v>128</v>
      </c>
      <c r="J32" s="28">
        <v>1.1000000000000001</v>
      </c>
      <c r="K32" s="30">
        <v>7</v>
      </c>
      <c r="L32" s="1"/>
      <c r="M32" s="1"/>
      <c r="N32" s="1"/>
      <c r="O32" s="84"/>
      <c r="P32" s="17">
        <v>8</v>
      </c>
      <c r="Q32" s="37" t="str">
        <v>High FTE raise, JPY and USD drop</v>
      </c>
      <c r="R32" s="41">
        <v>15.375</v>
      </c>
      <c r="S32" s="42">
        <v>2.8068181818181799</v>
      </c>
      <c r="T32" s="1"/>
    </row>
    <row r="33" spans="2:20" x14ac:dyDescent="0.25">
      <c r="B33" s="1"/>
      <c r="C33" s="28">
        <v>9</v>
      </c>
      <c r="D33" s="73" t="s">
        <v>22</v>
      </c>
      <c r="E33" s="73"/>
      <c r="F33" s="73"/>
      <c r="G33" s="73"/>
      <c r="H33" s="73"/>
      <c r="I33" s="28">
        <v>100</v>
      </c>
      <c r="J33" s="28">
        <v>1.1000000000000001</v>
      </c>
      <c r="K33" s="30">
        <v>6</v>
      </c>
      <c r="L33" s="1"/>
      <c r="M33" s="1"/>
      <c r="N33" s="1"/>
      <c r="O33" s="84"/>
      <c r="P33" s="17">
        <v>9</v>
      </c>
      <c r="Q33" s="37" t="str">
        <v>Medium FTE raise, JPY rises, USD drops</v>
      </c>
      <c r="R33" s="41">
        <v>18</v>
      </c>
      <c r="S33" s="42">
        <v>0.18181818181817988</v>
      </c>
      <c r="T33" s="1"/>
    </row>
    <row r="34" spans="2:20" x14ac:dyDescent="0.25">
      <c r="B34" s="1"/>
      <c r="C34" s="28">
        <v>10</v>
      </c>
      <c r="D34" s="73" t="s">
        <v>23</v>
      </c>
      <c r="E34" s="73"/>
      <c r="F34" s="73"/>
      <c r="G34" s="73"/>
      <c r="H34" s="73"/>
      <c r="I34" s="28">
        <v>100</v>
      </c>
      <c r="J34" s="28">
        <v>1.1000000000000001</v>
      </c>
      <c r="K34" s="30">
        <v>7</v>
      </c>
      <c r="L34" s="1"/>
      <c r="M34" s="1"/>
      <c r="N34" s="1"/>
      <c r="O34" s="84"/>
      <c r="P34" s="18">
        <v>10</v>
      </c>
      <c r="Q34" s="38" t="str">
        <v>High FTE raise, JPY rises, USD drops</v>
      </c>
      <c r="R34" s="43">
        <v>18</v>
      </c>
      <c r="S34" s="44">
        <v>0.18181818181817988</v>
      </c>
      <c r="T34" s="1"/>
    </row>
    <row r="35" spans="2:20" x14ac:dyDescent="0.25">
      <c r="B35" s="1"/>
      <c r="C35" s="28"/>
      <c r="D35" s="73"/>
      <c r="E35" s="73"/>
      <c r="F35" s="73"/>
      <c r="G35" s="73"/>
      <c r="H35" s="7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2:20" x14ac:dyDescent="0.25">
      <c r="B36" s="1"/>
      <c r="C36" s="28"/>
      <c r="D36" s="73"/>
      <c r="E36" s="73"/>
      <c r="F36" s="73"/>
      <c r="G36" s="73"/>
      <c r="H36" s="7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2:20" x14ac:dyDescent="0.25">
      <c r="B37" s="1"/>
      <c r="C37" s="28"/>
      <c r="D37" s="73"/>
      <c r="E37" s="73"/>
      <c r="F37" s="73"/>
      <c r="G37" s="73"/>
      <c r="H37" s="7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2:20" x14ac:dyDescent="0.25">
      <c r="B38" s="1"/>
      <c r="C38" s="28"/>
      <c r="D38" s="73"/>
      <c r="E38" s="73"/>
      <c r="F38" s="73"/>
      <c r="G38" s="73"/>
      <c r="H38" s="7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2:20" x14ac:dyDescent="0.25">
      <c r="B39" s="1"/>
      <c r="C39" s="28"/>
      <c r="D39" s="73"/>
      <c r="E39" s="73"/>
      <c r="F39" s="73"/>
      <c r="G39" s="73"/>
      <c r="H39" s="7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2:20" ht="15.75" thickBot="1" x14ac:dyDescent="0.3">
      <c r="B40" s="1"/>
      <c r="C40" s="28"/>
      <c r="D40" s="73"/>
      <c r="E40" s="73"/>
      <c r="F40" s="73"/>
      <c r="G40" s="73"/>
      <c r="H40" s="7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2:20" ht="15.75" thickBot="1" x14ac:dyDescent="0.3">
      <c r="B41" s="1"/>
      <c r="C41" s="1"/>
      <c r="D41" s="1"/>
      <c r="E41" s="1"/>
      <c r="F41" s="81" t="s">
        <v>33</v>
      </c>
      <c r="G41" s="82"/>
      <c r="H41" s="82"/>
      <c r="I41" s="82"/>
      <c r="J41" s="83"/>
      <c r="K41" s="54"/>
      <c r="L41" s="1"/>
      <c r="M41" s="1"/>
      <c r="N41" s="1"/>
      <c r="O41" s="1"/>
      <c r="P41" s="1"/>
      <c r="Q41" s="1"/>
      <c r="R41" s="1"/>
      <c r="S41" s="1"/>
      <c r="T41" s="1"/>
    </row>
    <row r="42" spans="2:20" x14ac:dyDescent="0.25">
      <c r="B42" s="1"/>
      <c r="C42" s="1"/>
      <c r="D42" s="1"/>
      <c r="E42" s="1"/>
      <c r="F42" s="28"/>
      <c r="G42" s="54"/>
      <c r="H42" s="54"/>
      <c r="I42" s="54"/>
      <c r="J42" s="54"/>
      <c r="K42" s="54"/>
      <c r="L42" s="1"/>
      <c r="M42" s="1"/>
      <c r="N42" s="1"/>
      <c r="O42" s="1"/>
      <c r="P42" s="1"/>
      <c r="Q42" s="1"/>
      <c r="R42" s="1"/>
      <c r="S42" s="1"/>
      <c r="T42" s="1"/>
    </row>
    <row r="43" spans="2:20" x14ac:dyDescent="0.25">
      <c r="B43" s="1"/>
      <c r="C43" s="1"/>
      <c r="D43" s="1"/>
      <c r="E43" s="1"/>
      <c r="F43" s="57" t="s">
        <v>34</v>
      </c>
      <c r="G43" s="61"/>
      <c r="H43" s="55">
        <v>6</v>
      </c>
      <c r="I43" s="54"/>
      <c r="J43" s="54"/>
      <c r="K43" s="54"/>
      <c r="L43" s="1"/>
      <c r="M43" s="1"/>
      <c r="N43" s="1"/>
      <c r="O43" s="1"/>
      <c r="P43" s="1"/>
      <c r="Q43" s="1"/>
      <c r="R43" s="1"/>
      <c r="S43" s="1"/>
      <c r="T43" s="1"/>
    </row>
    <row r="44" spans="2:20" x14ac:dyDescent="0.25">
      <c r="B44" s="1"/>
      <c r="C44" s="1"/>
      <c r="D44" s="1"/>
      <c r="E44" s="1"/>
      <c r="F44" s="57" t="s">
        <v>38</v>
      </c>
      <c r="G44" s="61"/>
      <c r="H44" s="56">
        <v>0.7</v>
      </c>
      <c r="I44" s="54"/>
      <c r="J44" s="54"/>
      <c r="K44" s="54"/>
      <c r="L44" s="1"/>
      <c r="M44" s="1"/>
      <c r="N44" s="1"/>
      <c r="O44" s="1"/>
      <c r="P44" s="1"/>
      <c r="Q44" s="1"/>
      <c r="R44" s="1"/>
      <c r="S44" s="1"/>
      <c r="T44" s="1"/>
    </row>
    <row r="45" spans="2:20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2:20" x14ac:dyDescent="0.25">
      <c r="B47" s="1"/>
      <c r="C47" s="1"/>
      <c r="D47" s="1"/>
      <c r="E47" s="1"/>
      <c r="F47" s="1"/>
      <c r="G47" s="58" t="s">
        <v>35</v>
      </c>
      <c r="H47" s="58" t="s">
        <v>11</v>
      </c>
      <c r="I47" s="5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2:20" x14ac:dyDescent="0.25">
      <c r="B48" s="1"/>
      <c r="C48" s="1"/>
      <c r="D48" s="1"/>
      <c r="E48" s="1"/>
      <c r="F48" s="62"/>
      <c r="G48" s="63">
        <f>D7</f>
        <v>6</v>
      </c>
      <c r="H48" s="64">
        <f>D15</f>
        <v>2.9510489510489499</v>
      </c>
      <c r="I48" s="60"/>
      <c r="J48" s="19">
        <f>AVERAGE(H49:H1048)</f>
        <v>2.9397823173220385</v>
      </c>
      <c r="K48" s="72" t="s">
        <v>36</v>
      </c>
      <c r="L48" s="1"/>
      <c r="M48" s="1"/>
      <c r="N48" s="1"/>
      <c r="O48" s="1"/>
      <c r="P48" s="1"/>
      <c r="Q48" s="1"/>
      <c r="R48" s="1"/>
      <c r="S48" s="1"/>
      <c r="T48" s="1"/>
    </row>
    <row r="49" spans="2:20" x14ac:dyDescent="0.25">
      <c r="B49" s="1"/>
      <c r="C49" s="1"/>
      <c r="D49" s="1"/>
      <c r="E49" s="1"/>
      <c r="F49" s="65">
        <f ca="1">_xlfn.NORM.INV(RAND(),$H$43,$H$44)</f>
        <v>7.4070977356918286</v>
      </c>
      <c r="G49" s="41">
        <f t="dataTable" ref="G49:H1048" dt2D="0" dtr="0" r1="D7" ca="1"/>
        <v>5.0761335820798701</v>
      </c>
      <c r="H49" s="66">
        <v>3.8749153689690807</v>
      </c>
      <c r="I49" s="54"/>
      <c r="J49" s="71">
        <f>_xlfn.STDEV.P(H49:H1048)</f>
        <v>0.70129471746975958</v>
      </c>
      <c r="K49" s="72" t="s">
        <v>37</v>
      </c>
      <c r="L49" s="1"/>
      <c r="M49" s="1"/>
      <c r="N49" s="1"/>
      <c r="O49" s="1"/>
      <c r="P49" s="1"/>
      <c r="Q49" s="1"/>
      <c r="R49" s="1"/>
      <c r="S49" s="1"/>
      <c r="T49" s="1"/>
    </row>
    <row r="50" spans="2:20" x14ac:dyDescent="0.25">
      <c r="B50" s="1"/>
      <c r="C50" s="1"/>
      <c r="D50" s="1"/>
      <c r="E50" s="1"/>
      <c r="F50" s="65">
        <f t="shared" ref="F50:F112" ca="1" si="0">_xlfn.NORM.INV(RAND(),$H$43,$H$44)</f>
        <v>7.1923565139793117</v>
      </c>
      <c r="G50" s="41">
        <v>6.2348059656950419</v>
      </c>
      <c r="H50" s="66">
        <v>2.7162429853539081</v>
      </c>
      <c r="I50" s="5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2:20" x14ac:dyDescent="0.25">
      <c r="B51" s="1"/>
      <c r="C51" s="1"/>
      <c r="D51" s="1"/>
      <c r="E51" s="1"/>
      <c r="F51" s="65">
        <f t="shared" ca="1" si="0"/>
        <v>4.7464995257650191</v>
      </c>
      <c r="G51" s="41">
        <v>6.2391594573294382</v>
      </c>
      <c r="H51" s="66">
        <v>2.7118894937195108</v>
      </c>
      <c r="I51" s="5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2:20" x14ac:dyDescent="0.25">
      <c r="B52" s="1"/>
      <c r="C52" s="1"/>
      <c r="D52" s="1"/>
      <c r="E52" s="1"/>
      <c r="F52" s="65">
        <f t="shared" ca="1" si="0"/>
        <v>6.1052047138663683</v>
      </c>
      <c r="G52" s="41">
        <v>6.366915561329499</v>
      </c>
      <c r="H52" s="66">
        <v>2.5841333897194509</v>
      </c>
      <c r="I52" s="5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2:20" x14ac:dyDescent="0.25">
      <c r="B53" s="1"/>
      <c r="C53" s="1"/>
      <c r="D53" s="1"/>
      <c r="E53" s="1"/>
      <c r="F53" s="65">
        <f t="shared" ca="1" si="0"/>
        <v>6.2433748953619732</v>
      </c>
      <c r="G53" s="41">
        <v>5.8428374754232575</v>
      </c>
      <c r="H53" s="66">
        <v>3.1082114756256924</v>
      </c>
      <c r="I53" s="5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2:20" x14ac:dyDescent="0.25">
      <c r="B54" s="1"/>
      <c r="C54" s="1"/>
      <c r="D54" s="1"/>
      <c r="E54" s="1"/>
      <c r="F54" s="65">
        <f t="shared" ca="1" si="0"/>
        <v>6.4599748606000906</v>
      </c>
      <c r="G54" s="41">
        <v>6.5506818072438904</v>
      </c>
      <c r="H54" s="66">
        <v>2.4003671438050596</v>
      </c>
      <c r="I54" s="5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2:20" x14ac:dyDescent="0.25">
      <c r="B55" s="1"/>
      <c r="C55" s="1"/>
      <c r="D55" s="1"/>
      <c r="E55" s="1"/>
      <c r="F55" s="65">
        <f t="shared" ca="1" si="0"/>
        <v>7.1276986350459168</v>
      </c>
      <c r="G55" s="41">
        <v>6.3614418354434923</v>
      </c>
      <c r="H55" s="66">
        <v>2.5896071156054568</v>
      </c>
      <c r="I55" s="5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2:20" x14ac:dyDescent="0.25">
      <c r="B56" s="1"/>
      <c r="C56" s="1"/>
      <c r="D56" s="1"/>
      <c r="E56" s="1"/>
      <c r="F56" s="65">
        <f t="shared" ca="1" si="0"/>
        <v>6.2000998175280131</v>
      </c>
      <c r="G56" s="41">
        <v>6.5124417459517829</v>
      </c>
      <c r="H56" s="66">
        <v>2.438607205097167</v>
      </c>
      <c r="I56" s="5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2:20" x14ac:dyDescent="0.25">
      <c r="B57" s="1"/>
      <c r="C57" s="1"/>
      <c r="D57" s="1"/>
      <c r="E57" s="1"/>
      <c r="F57" s="65">
        <f t="shared" ca="1" si="0"/>
        <v>6.3426559130973814</v>
      </c>
      <c r="G57" s="41">
        <v>5.9165907876728792</v>
      </c>
      <c r="H57" s="66">
        <v>3.0344581633760708</v>
      </c>
      <c r="I57" s="5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2:20" x14ac:dyDescent="0.25">
      <c r="B58" s="1"/>
      <c r="C58" s="1"/>
      <c r="D58" s="1"/>
      <c r="E58" s="1"/>
      <c r="F58" s="65">
        <f t="shared" ca="1" si="0"/>
        <v>6.8050940790250554</v>
      </c>
      <c r="G58" s="41">
        <v>6.0811213174946603</v>
      </c>
      <c r="H58" s="66">
        <v>2.8699276335542905</v>
      </c>
      <c r="I58" s="5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2:20" x14ac:dyDescent="0.25">
      <c r="B59" s="1"/>
      <c r="C59" s="1"/>
      <c r="D59" s="1"/>
      <c r="E59" s="1"/>
      <c r="F59" s="65">
        <f t="shared" ca="1" si="0"/>
        <v>5.9351037846020356</v>
      </c>
      <c r="G59" s="41">
        <v>6.1754661093648586</v>
      </c>
      <c r="H59" s="66">
        <v>2.7755828416840913</v>
      </c>
      <c r="I59" s="5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2:20" x14ac:dyDescent="0.25">
      <c r="B60" s="1"/>
      <c r="C60" s="1"/>
      <c r="D60" s="1"/>
      <c r="E60" s="1"/>
      <c r="F60" s="65">
        <f t="shared" ca="1" si="0"/>
        <v>7.1771520354806526</v>
      </c>
      <c r="G60" s="41">
        <v>6.6695174848375007</v>
      </c>
      <c r="H60" s="66">
        <v>2.2815314662114492</v>
      </c>
      <c r="I60" s="5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2:20" x14ac:dyDescent="0.25">
      <c r="B61" s="1"/>
      <c r="C61" s="1"/>
      <c r="D61" s="1"/>
      <c r="E61" s="1"/>
      <c r="F61" s="65">
        <f t="shared" ca="1" si="0"/>
        <v>5.6925379678179118</v>
      </c>
      <c r="G61" s="41">
        <v>7.1788326405639884</v>
      </c>
      <c r="H61" s="66">
        <v>1.7722163104849606</v>
      </c>
      <c r="I61" s="5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2:20" x14ac:dyDescent="0.25">
      <c r="B62" s="1"/>
      <c r="C62" s="1"/>
      <c r="D62" s="1"/>
      <c r="E62" s="1"/>
      <c r="F62" s="65">
        <f t="shared" ca="1" si="0"/>
        <v>6.3627960547255027</v>
      </c>
      <c r="G62" s="41">
        <v>5.6351291723543628</v>
      </c>
      <c r="H62" s="66">
        <v>3.3159197786945871</v>
      </c>
      <c r="I62" s="5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2:20" x14ac:dyDescent="0.25">
      <c r="B63" s="1"/>
      <c r="C63" s="1"/>
      <c r="D63" s="1"/>
      <c r="E63" s="1"/>
      <c r="F63" s="65">
        <f t="shared" ca="1" si="0"/>
        <v>7.4875439220817412</v>
      </c>
      <c r="G63" s="41">
        <v>4.9191087440602974</v>
      </c>
      <c r="H63" s="66">
        <v>4.0319402069886525</v>
      </c>
      <c r="I63" s="5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2:20" x14ac:dyDescent="0.25">
      <c r="B64" s="1"/>
      <c r="C64" s="1"/>
      <c r="D64" s="1"/>
      <c r="E64" s="1"/>
      <c r="F64" s="65">
        <f t="shared" ca="1" si="0"/>
        <v>5.4665110017110274</v>
      </c>
      <c r="G64" s="41">
        <v>5.0922056013941646</v>
      </c>
      <c r="H64" s="66">
        <v>3.8588433496547854</v>
      </c>
      <c r="I64" s="5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2:20" x14ac:dyDescent="0.25">
      <c r="B65" s="1"/>
      <c r="C65" s="1"/>
      <c r="D65" s="1"/>
      <c r="E65" s="1"/>
      <c r="F65" s="65">
        <f t="shared" ca="1" si="0"/>
        <v>5.9022844510957571</v>
      </c>
      <c r="G65" s="41">
        <v>4.9316505788689771</v>
      </c>
      <c r="H65" s="66">
        <v>4.0193983721799729</v>
      </c>
      <c r="I65" s="5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2:20" x14ac:dyDescent="0.25">
      <c r="B66" s="1"/>
      <c r="C66" s="1"/>
      <c r="D66" s="1"/>
      <c r="E66" s="1"/>
      <c r="F66" s="65">
        <f t="shared" ca="1" si="0"/>
        <v>7.2796322068777792</v>
      </c>
      <c r="G66" s="41">
        <v>6.7112212163155807</v>
      </c>
      <c r="H66" s="66">
        <v>2.2398277347333693</v>
      </c>
      <c r="I66" s="5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2:20" x14ac:dyDescent="0.25">
      <c r="B67" s="1"/>
      <c r="C67" s="1"/>
      <c r="D67" s="1"/>
      <c r="E67" s="1"/>
      <c r="F67" s="65">
        <f t="shared" ca="1" si="0"/>
        <v>5.4659968502166487</v>
      </c>
      <c r="G67" s="41">
        <v>6.2919646078098364</v>
      </c>
      <c r="H67" s="66">
        <v>2.6590843432391136</v>
      </c>
      <c r="I67" s="5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2:20" x14ac:dyDescent="0.25">
      <c r="B68" s="1"/>
      <c r="C68" s="1"/>
      <c r="D68" s="1"/>
      <c r="E68" s="1"/>
      <c r="F68" s="65">
        <f t="shared" ca="1" si="0"/>
        <v>6.0090538097884423</v>
      </c>
      <c r="G68" s="41">
        <v>6.4154643145522172</v>
      </c>
      <c r="H68" s="66">
        <v>2.5355846364967327</v>
      </c>
      <c r="I68" s="5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2:20" x14ac:dyDescent="0.25">
      <c r="B69" s="1"/>
      <c r="C69" s="1"/>
      <c r="D69" s="1"/>
      <c r="E69" s="1"/>
      <c r="F69" s="65">
        <f t="shared" ca="1" si="0"/>
        <v>5.9685475087299382</v>
      </c>
      <c r="G69" s="41">
        <v>6.7644225106656748</v>
      </c>
      <c r="H69" s="66">
        <v>2.1866264403832751</v>
      </c>
      <c r="I69" s="5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x14ac:dyDescent="0.25">
      <c r="B70" s="1"/>
      <c r="C70" s="1"/>
      <c r="D70" s="1"/>
      <c r="E70" s="1"/>
      <c r="F70" s="65">
        <f t="shared" ca="1" si="0"/>
        <v>6.0605859998868059</v>
      </c>
      <c r="G70" s="41">
        <v>6.9418119198420722</v>
      </c>
      <c r="H70" s="66">
        <v>2.0092370312068795</v>
      </c>
      <c r="I70" s="5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2:20" x14ac:dyDescent="0.25">
      <c r="B71" s="1"/>
      <c r="C71" s="1"/>
      <c r="D71" s="1"/>
      <c r="E71" s="1"/>
      <c r="F71" s="65">
        <f t="shared" ca="1" si="0"/>
        <v>4.12537332856345</v>
      </c>
      <c r="G71" s="41">
        <v>6.0775717897643773</v>
      </c>
      <c r="H71" s="66">
        <v>2.8734771612845726</v>
      </c>
      <c r="I71" s="5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2:20" x14ac:dyDescent="0.25">
      <c r="B72" s="1"/>
      <c r="C72" s="1"/>
      <c r="D72" s="1"/>
      <c r="E72" s="1"/>
      <c r="F72" s="65">
        <f t="shared" ca="1" si="0"/>
        <v>5.8563910488027888</v>
      </c>
      <c r="G72" s="41">
        <v>6.3082795350420025</v>
      </c>
      <c r="H72" s="66">
        <v>2.6427694160069475</v>
      </c>
      <c r="I72" s="5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2:20" x14ac:dyDescent="0.25">
      <c r="B73" s="1"/>
      <c r="C73" s="1"/>
      <c r="D73" s="1"/>
      <c r="E73" s="1"/>
      <c r="F73" s="65">
        <f t="shared" ca="1" si="0"/>
        <v>6.537229038505818</v>
      </c>
      <c r="G73" s="41">
        <v>6.4981922678932715</v>
      </c>
      <c r="H73" s="66">
        <v>2.4528566831556784</v>
      </c>
      <c r="I73" s="5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2:20" x14ac:dyDescent="0.25">
      <c r="B74" s="1"/>
      <c r="C74" s="1"/>
      <c r="D74" s="1"/>
      <c r="E74" s="1"/>
      <c r="F74" s="65">
        <f t="shared" ca="1" si="0"/>
        <v>7.2110466188314817</v>
      </c>
      <c r="G74" s="41">
        <v>5.7063031636428017</v>
      </c>
      <c r="H74" s="66">
        <v>3.2447457874061492</v>
      </c>
      <c r="I74" s="5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2:20" x14ac:dyDescent="0.25">
      <c r="B75" s="1"/>
      <c r="C75" s="1"/>
      <c r="D75" s="1"/>
      <c r="E75" s="1"/>
      <c r="F75" s="65">
        <f t="shared" ca="1" si="0"/>
        <v>6.300413128295574</v>
      </c>
      <c r="G75" s="41">
        <v>6.7669417809546299</v>
      </c>
      <c r="H75" s="66">
        <v>2.18410717009432</v>
      </c>
      <c r="I75" s="5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2:20" x14ac:dyDescent="0.25">
      <c r="B76" s="1"/>
      <c r="C76" s="1"/>
      <c r="D76" s="1"/>
      <c r="E76" s="1"/>
      <c r="F76" s="65">
        <f t="shared" ca="1" si="0"/>
        <v>5.1912859261706128</v>
      </c>
      <c r="G76" s="41">
        <v>6.6922505871367388</v>
      </c>
      <c r="H76" s="66">
        <v>2.2587983639122111</v>
      </c>
      <c r="I76" s="5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2:20" x14ac:dyDescent="0.25">
      <c r="B77" s="1"/>
      <c r="C77" s="1"/>
      <c r="D77" s="1"/>
      <c r="E77" s="1"/>
      <c r="F77" s="65">
        <f t="shared" ca="1" si="0"/>
        <v>6.4698207452184517</v>
      </c>
      <c r="G77" s="41">
        <v>6.408105109036212</v>
      </c>
      <c r="H77" s="66">
        <v>2.5429438420127379</v>
      </c>
      <c r="I77" s="5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2:20" x14ac:dyDescent="0.25">
      <c r="B78" s="1"/>
      <c r="C78" s="1"/>
      <c r="D78" s="1"/>
      <c r="E78" s="1"/>
      <c r="F78" s="65">
        <f t="shared" ca="1" si="0"/>
        <v>5.6332812545316058</v>
      </c>
      <c r="G78" s="41">
        <v>5.7370736063824195</v>
      </c>
      <c r="H78" s="66">
        <v>3.2139753446665296</v>
      </c>
      <c r="I78" s="5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2:20" x14ac:dyDescent="0.25">
      <c r="B79" s="1"/>
      <c r="C79" s="1"/>
      <c r="D79" s="1"/>
      <c r="E79" s="1"/>
      <c r="F79" s="65">
        <f t="shared" ca="1" si="0"/>
        <v>6.7090692071966194</v>
      </c>
      <c r="G79" s="41">
        <v>6.5524771096353494</v>
      </c>
      <c r="H79" s="66">
        <v>2.3985718414136006</v>
      </c>
      <c r="I79" s="5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2:20" x14ac:dyDescent="0.25">
      <c r="B80" s="1"/>
      <c r="C80" s="1"/>
      <c r="D80" s="1"/>
      <c r="E80" s="1"/>
      <c r="F80" s="65">
        <f t="shared" ca="1" si="0"/>
        <v>5.1499969478242482</v>
      </c>
      <c r="G80" s="41">
        <v>7.224604504007071</v>
      </c>
      <c r="H80" s="66">
        <v>1.726444447041878</v>
      </c>
      <c r="I80" s="5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2:20" x14ac:dyDescent="0.25">
      <c r="B81" s="1"/>
      <c r="C81" s="1"/>
      <c r="D81" s="1"/>
      <c r="E81" s="1"/>
      <c r="F81" s="65">
        <f t="shared" ca="1" si="0"/>
        <v>5.6983558027352732</v>
      </c>
      <c r="G81" s="41">
        <v>5.5404753892873133</v>
      </c>
      <c r="H81" s="66">
        <v>3.4105735617616375</v>
      </c>
      <c r="I81" s="5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2:20" x14ac:dyDescent="0.25">
      <c r="B82" s="1"/>
      <c r="C82" s="1"/>
      <c r="D82" s="1"/>
      <c r="E82" s="1"/>
      <c r="F82" s="65">
        <f t="shared" ca="1" si="0"/>
        <v>4.993675776440341</v>
      </c>
      <c r="G82" s="41">
        <v>6.7436040711106093</v>
      </c>
      <c r="H82" s="66">
        <v>2.2074448799383397</v>
      </c>
      <c r="I82" s="5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2:20" x14ac:dyDescent="0.25">
      <c r="B83" s="1"/>
      <c r="C83" s="1"/>
      <c r="D83" s="1"/>
      <c r="E83" s="1"/>
      <c r="F83" s="65">
        <f t="shared" ca="1" si="0"/>
        <v>5.7679175959148736</v>
      </c>
      <c r="G83" s="41">
        <v>6.1846765503784864</v>
      </c>
      <c r="H83" s="66">
        <v>2.7663724006704626</v>
      </c>
      <c r="I83" s="5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2:20" x14ac:dyDescent="0.25">
      <c r="B84" s="1"/>
      <c r="C84" s="1"/>
      <c r="D84" s="1"/>
      <c r="E84" s="1"/>
      <c r="F84" s="65">
        <f t="shared" ca="1" si="0"/>
        <v>6.1993771701822151</v>
      </c>
      <c r="G84" s="41">
        <v>5.6351278283882333</v>
      </c>
      <c r="H84" s="66">
        <v>3.3159211226607166</v>
      </c>
      <c r="I84" s="5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2:20" x14ac:dyDescent="0.25">
      <c r="B85" s="1"/>
      <c r="C85" s="1"/>
      <c r="D85" s="1"/>
      <c r="E85" s="1"/>
      <c r="F85" s="65">
        <f t="shared" ca="1" si="0"/>
        <v>6.4790862020722724</v>
      </c>
      <c r="G85" s="41">
        <v>5.444334319336205</v>
      </c>
      <c r="H85" s="66">
        <v>3.5067146317127449</v>
      </c>
      <c r="I85" s="5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2:20" x14ac:dyDescent="0.25">
      <c r="B86" s="1"/>
      <c r="C86" s="1"/>
      <c r="D86" s="1"/>
      <c r="E86" s="1"/>
      <c r="F86" s="65">
        <f t="shared" ca="1" si="0"/>
        <v>6.9102800488741369</v>
      </c>
      <c r="G86" s="41">
        <v>5.644536166327125</v>
      </c>
      <c r="H86" s="66">
        <v>3.306512784721825</v>
      </c>
      <c r="I86" s="5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2:20" x14ac:dyDescent="0.25">
      <c r="B87" s="1"/>
      <c r="C87" s="1"/>
      <c r="D87" s="1"/>
      <c r="E87" s="1"/>
      <c r="F87" s="65">
        <f t="shared" ca="1" si="0"/>
        <v>7.159662942000371</v>
      </c>
      <c r="G87" s="41">
        <v>6.3269193350371777</v>
      </c>
      <c r="H87" s="66">
        <v>2.6241296160117713</v>
      </c>
      <c r="I87" s="5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2:20" x14ac:dyDescent="0.25">
      <c r="B88" s="1"/>
      <c r="C88" s="1"/>
      <c r="D88" s="1"/>
      <c r="E88" s="1"/>
      <c r="F88" s="65">
        <f t="shared" ca="1" si="0"/>
        <v>6.3513790023210515</v>
      </c>
      <c r="G88" s="41">
        <v>6.1549058983988374</v>
      </c>
      <c r="H88" s="66">
        <v>2.7961430526501125</v>
      </c>
      <c r="I88" s="5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2:20" x14ac:dyDescent="0.25">
      <c r="B89" s="1"/>
      <c r="C89" s="1"/>
      <c r="D89" s="1"/>
      <c r="E89" s="1"/>
      <c r="F89" s="65">
        <f t="shared" ca="1" si="0"/>
        <v>5.8336734830509691</v>
      </c>
      <c r="G89" s="41">
        <v>6.411198696289202</v>
      </c>
      <c r="H89" s="66">
        <v>2.5398502547597488</v>
      </c>
      <c r="I89" s="5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2:20" x14ac:dyDescent="0.25">
      <c r="B90" s="1"/>
      <c r="C90" s="1"/>
      <c r="D90" s="1"/>
      <c r="E90" s="1"/>
      <c r="F90" s="65">
        <f t="shared" ca="1" si="0"/>
        <v>5.5567386584855045</v>
      </c>
      <c r="G90" s="41">
        <v>8.1402608985004345</v>
      </c>
      <c r="H90" s="66">
        <v>0.81078805254851716</v>
      </c>
      <c r="I90" s="5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2:20" x14ac:dyDescent="0.25">
      <c r="B91" s="1"/>
      <c r="C91" s="1"/>
      <c r="D91" s="1"/>
      <c r="E91" s="1"/>
      <c r="F91" s="65">
        <f t="shared" ca="1" si="0"/>
        <v>6.7229062915682913</v>
      </c>
      <c r="G91" s="41">
        <v>6.2317187921030026</v>
      </c>
      <c r="H91" s="66">
        <v>2.7193301589459473</v>
      </c>
      <c r="I91" s="5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2:20" x14ac:dyDescent="0.25">
      <c r="B92" s="1"/>
      <c r="C92" s="1"/>
      <c r="D92" s="1"/>
      <c r="E92" s="1"/>
      <c r="F92" s="65">
        <f t="shared" ca="1" si="0"/>
        <v>5.1814098665478614</v>
      </c>
      <c r="G92" s="41">
        <v>6.8421746617684853</v>
      </c>
      <c r="H92" s="66">
        <v>2.1088742892804646</v>
      </c>
      <c r="I92" s="5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2:20" x14ac:dyDescent="0.25">
      <c r="B93" s="1"/>
      <c r="C93" s="1"/>
      <c r="D93" s="1"/>
      <c r="E93" s="1"/>
      <c r="F93" s="65">
        <f t="shared" ca="1" si="0"/>
        <v>6.8118981984595193</v>
      </c>
      <c r="G93" s="41">
        <v>6.0603274559251403</v>
      </c>
      <c r="H93" s="66">
        <v>2.8907214951238096</v>
      </c>
      <c r="I93" s="54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2:20" x14ac:dyDescent="0.25">
      <c r="B94" s="1"/>
      <c r="C94" s="1"/>
      <c r="D94" s="1"/>
      <c r="E94" s="1"/>
      <c r="F94" s="65">
        <f t="shared" ca="1" si="0"/>
        <v>6.733639711053983</v>
      </c>
      <c r="G94" s="41">
        <v>5.7857515494037131</v>
      </c>
      <c r="H94" s="66">
        <v>3.1652974016452369</v>
      </c>
      <c r="I94" s="54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2:20" x14ac:dyDescent="0.25">
      <c r="B95" s="1"/>
      <c r="C95" s="1"/>
      <c r="D95" s="1"/>
      <c r="E95" s="1"/>
      <c r="F95" s="65">
        <f t="shared" ca="1" si="0"/>
        <v>6.560911593913481</v>
      </c>
      <c r="G95" s="41">
        <v>6.1088144676932652</v>
      </c>
      <c r="H95" s="66">
        <v>2.8422344833556856</v>
      </c>
      <c r="I95" s="5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2:20" x14ac:dyDescent="0.25">
      <c r="B96" s="1"/>
      <c r="C96" s="1"/>
      <c r="D96" s="1"/>
      <c r="E96" s="1"/>
      <c r="F96" s="65">
        <f t="shared" ca="1" si="0"/>
        <v>6.3401390097576433</v>
      </c>
      <c r="G96" s="41">
        <v>6.9877333776392261</v>
      </c>
      <c r="H96" s="66">
        <v>1.963315573409723</v>
      </c>
      <c r="I96" s="5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2:20" x14ac:dyDescent="0.25">
      <c r="B97" s="1"/>
      <c r="C97" s="1"/>
      <c r="D97" s="1"/>
      <c r="E97" s="1"/>
      <c r="F97" s="65">
        <f t="shared" ca="1" si="0"/>
        <v>7.1459457637044057</v>
      </c>
      <c r="G97" s="41">
        <v>6.5165488401217928</v>
      </c>
      <c r="H97" s="66">
        <v>2.4345001109271571</v>
      </c>
      <c r="I97" s="5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2:20" x14ac:dyDescent="0.25">
      <c r="B98" s="1"/>
      <c r="C98" s="1"/>
      <c r="D98" s="1"/>
      <c r="E98" s="1"/>
      <c r="F98" s="65">
        <f t="shared" ca="1" si="0"/>
        <v>5.2619246353466611</v>
      </c>
      <c r="G98" s="41">
        <v>6.9466714276944401</v>
      </c>
      <c r="H98" s="66">
        <v>2.0043775233545098</v>
      </c>
      <c r="I98" s="5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2:20" x14ac:dyDescent="0.25">
      <c r="B99" s="1"/>
      <c r="C99" s="1"/>
      <c r="D99" s="1"/>
      <c r="E99" s="1"/>
      <c r="F99" s="65">
        <f t="shared" ca="1" si="0"/>
        <v>7.0356522042936023</v>
      </c>
      <c r="G99" s="41">
        <v>6.2499404345645706</v>
      </c>
      <c r="H99" s="66">
        <v>2.7011085164843784</v>
      </c>
      <c r="I99" s="5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2:20" x14ac:dyDescent="0.25">
      <c r="B100" s="1"/>
      <c r="C100" s="1"/>
      <c r="D100" s="1"/>
      <c r="E100" s="1"/>
      <c r="F100" s="65">
        <f t="shared" ca="1" si="0"/>
        <v>5.826933113019729</v>
      </c>
      <c r="G100" s="41">
        <v>7.227030873510417</v>
      </c>
      <c r="H100" s="66">
        <v>1.7240180775385312</v>
      </c>
      <c r="I100" s="5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2:20" x14ac:dyDescent="0.25">
      <c r="B101" s="1"/>
      <c r="C101" s="1"/>
      <c r="D101" s="1"/>
      <c r="E101" s="1"/>
      <c r="F101" s="65">
        <f t="shared" ca="1" si="0"/>
        <v>4.4638128120834146</v>
      </c>
      <c r="G101" s="41">
        <v>7.530854302862517</v>
      </c>
      <c r="H101" s="66">
        <v>1.4201946481864312</v>
      </c>
      <c r="I101" s="5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2:20" x14ac:dyDescent="0.25">
      <c r="B102" s="1"/>
      <c r="C102" s="1"/>
      <c r="D102" s="1"/>
      <c r="E102" s="1"/>
      <c r="F102" s="65">
        <f t="shared" ca="1" si="0"/>
        <v>5.5938313639515096</v>
      </c>
      <c r="G102" s="41">
        <v>6.5513137315808558</v>
      </c>
      <c r="H102" s="66">
        <v>2.399735219468095</v>
      </c>
      <c r="I102" s="54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2:20" x14ac:dyDescent="0.25">
      <c r="B103" s="1"/>
      <c r="C103" s="1"/>
      <c r="D103" s="1"/>
      <c r="E103" s="1"/>
      <c r="F103" s="65">
        <f t="shared" ca="1" si="0"/>
        <v>6.6470374531323344</v>
      </c>
      <c r="G103" s="41">
        <v>5.0872181574179027</v>
      </c>
      <c r="H103" s="66">
        <v>3.8638307936310472</v>
      </c>
      <c r="I103" s="54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2:20" x14ac:dyDescent="0.25">
      <c r="B104" s="1"/>
      <c r="C104" s="1"/>
      <c r="D104" s="1"/>
      <c r="E104" s="1"/>
      <c r="F104" s="65">
        <f t="shared" ca="1" si="0"/>
        <v>5.9235552613304829</v>
      </c>
      <c r="G104" s="41">
        <v>5.6393072884973261</v>
      </c>
      <c r="H104" s="66">
        <v>3.3117416625516238</v>
      </c>
      <c r="I104" s="54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2:20" x14ac:dyDescent="0.25">
      <c r="B105" s="1"/>
      <c r="C105" s="1"/>
      <c r="D105" s="1"/>
      <c r="E105" s="1"/>
      <c r="F105" s="65">
        <f t="shared" ca="1" si="0"/>
        <v>7.0719019418147653</v>
      </c>
      <c r="G105" s="41">
        <v>6.2409186791528111</v>
      </c>
      <c r="H105" s="66">
        <v>2.7101302718961389</v>
      </c>
      <c r="I105" s="54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2:20" x14ac:dyDescent="0.25">
      <c r="B106" s="1"/>
      <c r="C106" s="1"/>
      <c r="D106" s="1"/>
      <c r="E106" s="1"/>
      <c r="F106" s="65">
        <f t="shared" ca="1" si="0"/>
        <v>5.8811558438198634</v>
      </c>
      <c r="G106" s="41">
        <v>5.8524568536121002</v>
      </c>
      <c r="H106" s="66">
        <v>3.0985920974368497</v>
      </c>
      <c r="I106" s="5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2:20" x14ac:dyDescent="0.25">
      <c r="B107" s="1"/>
      <c r="C107" s="1"/>
      <c r="D107" s="1"/>
      <c r="E107" s="1"/>
      <c r="F107" s="65">
        <f t="shared" ca="1" si="0"/>
        <v>6.1586811881999015</v>
      </c>
      <c r="G107" s="41">
        <v>6.2653296524780622</v>
      </c>
      <c r="H107" s="66">
        <v>2.6857192985708878</v>
      </c>
      <c r="I107" s="5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2:20" x14ac:dyDescent="0.25">
      <c r="B108" s="1"/>
      <c r="C108" s="1"/>
      <c r="D108" s="1"/>
      <c r="E108" s="1"/>
      <c r="F108" s="65">
        <f t="shared" ca="1" si="0"/>
        <v>7.2543154792248616</v>
      </c>
      <c r="G108" s="41">
        <v>5.8273500839018544</v>
      </c>
      <c r="H108" s="66">
        <v>3.1236988671470947</v>
      </c>
      <c r="I108" s="5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2:20" x14ac:dyDescent="0.25">
      <c r="B109" s="1"/>
      <c r="C109" s="1"/>
      <c r="D109" s="1"/>
      <c r="E109" s="1"/>
      <c r="F109" s="65">
        <f t="shared" ca="1" si="0"/>
        <v>6.1489697460707928</v>
      </c>
      <c r="G109" s="41">
        <v>4.0519316181699434</v>
      </c>
      <c r="H109" s="66">
        <v>4.8991173328790065</v>
      </c>
      <c r="I109" s="5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2:20" x14ac:dyDescent="0.25">
      <c r="B110" s="1"/>
      <c r="C110" s="1"/>
      <c r="D110" s="1"/>
      <c r="E110" s="1"/>
      <c r="F110" s="65">
        <f t="shared" ca="1" si="0"/>
        <v>5.5838796473008436</v>
      </c>
      <c r="G110" s="41">
        <v>6.8673476439640915</v>
      </c>
      <c r="H110" s="66">
        <v>2.0837013070848585</v>
      </c>
      <c r="I110" s="5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2:20" x14ac:dyDescent="0.25">
      <c r="B111" s="1"/>
      <c r="C111" s="1"/>
      <c r="D111" s="1"/>
      <c r="E111" s="1"/>
      <c r="F111" s="65">
        <f t="shared" ca="1" si="0"/>
        <v>5.5320281259743265</v>
      </c>
      <c r="G111" s="41">
        <v>6.177543781588664</v>
      </c>
      <c r="H111" s="66">
        <v>2.7735051694602859</v>
      </c>
      <c r="I111" s="5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2:20" x14ac:dyDescent="0.25">
      <c r="B112" s="1"/>
      <c r="C112" s="1"/>
      <c r="D112" s="1"/>
      <c r="E112" s="1"/>
      <c r="F112" s="65">
        <f t="shared" ca="1" si="0"/>
        <v>5.5186669836400686</v>
      </c>
      <c r="G112" s="41">
        <v>6.4087773381267015</v>
      </c>
      <c r="H112" s="66">
        <v>2.5422716129222493</v>
      </c>
      <c r="I112" s="5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2:20" x14ac:dyDescent="0.25">
      <c r="B113" s="1"/>
      <c r="C113" s="1"/>
      <c r="D113" s="1"/>
      <c r="E113" s="1"/>
      <c r="F113" s="65">
        <f t="shared" ref="F113:F176" ca="1" si="1">_xlfn.NORM.INV(RAND(),$H$43,$H$44)</f>
        <v>6.1743907114421921</v>
      </c>
      <c r="G113" s="41">
        <v>6.7405698891386052</v>
      </c>
      <c r="H113" s="66">
        <v>2.2104790619103447</v>
      </c>
      <c r="I113" s="5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2:20" x14ac:dyDescent="0.25">
      <c r="B114" s="1"/>
      <c r="C114" s="1"/>
      <c r="D114" s="1"/>
      <c r="E114" s="1"/>
      <c r="F114" s="65">
        <f t="shared" ca="1" si="1"/>
        <v>5.5805020439587452</v>
      </c>
      <c r="G114" s="41">
        <v>4.8971964498052403</v>
      </c>
      <c r="H114" s="66">
        <v>4.0538525012437105</v>
      </c>
      <c r="I114" s="5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2:20" x14ac:dyDescent="0.25">
      <c r="B115" s="1"/>
      <c r="C115" s="1"/>
      <c r="D115" s="1"/>
      <c r="E115" s="1"/>
      <c r="F115" s="65">
        <f t="shared" ca="1" si="1"/>
        <v>5.5423643476896043</v>
      </c>
      <c r="G115" s="41">
        <v>4.9184762703200109</v>
      </c>
      <c r="H115" s="66">
        <v>4.0325726807289399</v>
      </c>
      <c r="I115" s="5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2:20" x14ac:dyDescent="0.25">
      <c r="B116" s="1"/>
      <c r="C116" s="1"/>
      <c r="D116" s="1"/>
      <c r="E116" s="1"/>
      <c r="F116" s="65">
        <f t="shared" ca="1" si="1"/>
        <v>5.8637865776330997</v>
      </c>
      <c r="G116" s="41">
        <v>6.0987614484633648</v>
      </c>
      <c r="H116" s="66">
        <v>2.8522875025855861</v>
      </c>
      <c r="I116" s="5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2:20" x14ac:dyDescent="0.25">
      <c r="B117" s="1"/>
      <c r="C117" s="1"/>
      <c r="D117" s="1"/>
      <c r="E117" s="1"/>
      <c r="F117" s="65">
        <f t="shared" ca="1" si="1"/>
        <v>4.9277235759934994</v>
      </c>
      <c r="G117" s="41">
        <v>6.2315998204313647</v>
      </c>
      <c r="H117" s="66">
        <v>2.7194491306175852</v>
      </c>
      <c r="I117" s="5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2:20" x14ac:dyDescent="0.25">
      <c r="B118" s="1"/>
      <c r="C118" s="1"/>
      <c r="D118" s="1"/>
      <c r="E118" s="1"/>
      <c r="F118" s="65">
        <f t="shared" ca="1" si="1"/>
        <v>5.598172736529329</v>
      </c>
      <c r="G118" s="41">
        <v>4.9924060746324965</v>
      </c>
      <c r="H118" s="66">
        <v>3.9586428764164534</v>
      </c>
      <c r="I118" s="5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2:20" x14ac:dyDescent="0.25">
      <c r="B119" s="1"/>
      <c r="C119" s="1"/>
      <c r="D119" s="1"/>
      <c r="E119" s="1"/>
      <c r="F119" s="65">
        <f t="shared" ca="1" si="1"/>
        <v>6.8761766261933497</v>
      </c>
      <c r="G119" s="41">
        <v>5.9010014066575742</v>
      </c>
      <c r="H119" s="66">
        <v>3.0500475443913757</v>
      </c>
      <c r="I119" s="5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2:20" x14ac:dyDescent="0.25">
      <c r="B120" s="1"/>
      <c r="C120" s="1"/>
      <c r="D120" s="1"/>
      <c r="E120" s="1"/>
      <c r="F120" s="65">
        <f t="shared" ca="1" si="1"/>
        <v>6.7973814980486651</v>
      </c>
      <c r="G120" s="41">
        <v>7.1704954926003515</v>
      </c>
      <c r="H120" s="66">
        <v>1.7805534584485976</v>
      </c>
      <c r="I120" s="5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2:20" x14ac:dyDescent="0.25">
      <c r="B121" s="1"/>
      <c r="C121" s="1"/>
      <c r="D121" s="1"/>
      <c r="E121" s="1"/>
      <c r="F121" s="65">
        <f t="shared" ca="1" si="1"/>
        <v>5.2412615004423184</v>
      </c>
      <c r="G121" s="41">
        <v>5.5172235345719782</v>
      </c>
      <c r="H121" s="66">
        <v>3.4338254164769708</v>
      </c>
      <c r="I121" s="5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2:20" x14ac:dyDescent="0.25">
      <c r="B122" s="1"/>
      <c r="C122" s="1"/>
      <c r="D122" s="1"/>
      <c r="E122" s="1"/>
      <c r="F122" s="65">
        <f t="shared" ca="1" si="1"/>
        <v>5.7948077124073851</v>
      </c>
      <c r="G122" s="41">
        <v>6.4776486042983779</v>
      </c>
      <c r="H122" s="66">
        <v>2.473400346750573</v>
      </c>
      <c r="I122" s="5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2:20" x14ac:dyDescent="0.25">
      <c r="B123" s="1"/>
      <c r="C123" s="1"/>
      <c r="D123" s="1"/>
      <c r="E123" s="1"/>
      <c r="F123" s="65">
        <f t="shared" ca="1" si="1"/>
        <v>5.4914523484855691</v>
      </c>
      <c r="G123" s="41">
        <v>7.2911624765029215</v>
      </c>
      <c r="H123" s="66">
        <v>1.6598864745460276</v>
      </c>
      <c r="I123" s="5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2:20" x14ac:dyDescent="0.25">
      <c r="B124" s="1"/>
      <c r="C124" s="1"/>
      <c r="D124" s="1"/>
      <c r="E124" s="1"/>
      <c r="F124" s="65">
        <f t="shared" ca="1" si="1"/>
        <v>6.1935666335167854</v>
      </c>
      <c r="G124" s="41">
        <v>5.852592101389769</v>
      </c>
      <c r="H124" s="66">
        <v>3.0984568496591809</v>
      </c>
      <c r="I124" s="5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2:20" x14ac:dyDescent="0.25">
      <c r="B125" s="1"/>
      <c r="C125" s="1"/>
      <c r="D125" s="1"/>
      <c r="E125" s="1"/>
      <c r="F125" s="65">
        <f t="shared" ca="1" si="1"/>
        <v>7.8613507226003447</v>
      </c>
      <c r="G125" s="41">
        <v>7.1063839556027393</v>
      </c>
      <c r="H125" s="66">
        <v>1.8446649954462089</v>
      </c>
      <c r="I125" s="5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2:20" x14ac:dyDescent="0.25">
      <c r="B126" s="1"/>
      <c r="C126" s="1"/>
      <c r="D126" s="1"/>
      <c r="E126" s="1"/>
      <c r="F126" s="65">
        <f t="shared" ca="1" si="1"/>
        <v>6.4769523633747799</v>
      </c>
      <c r="G126" s="41">
        <v>5.6667424091790224</v>
      </c>
      <c r="H126" s="66">
        <v>3.2843065418699275</v>
      </c>
      <c r="I126" s="5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2:20" x14ac:dyDescent="0.25">
      <c r="B127" s="1"/>
      <c r="C127" s="1"/>
      <c r="D127" s="1"/>
      <c r="E127" s="1"/>
      <c r="F127" s="65">
        <f t="shared" ca="1" si="1"/>
        <v>6.1681618451527003</v>
      </c>
      <c r="G127" s="41">
        <v>6.3231405396121971</v>
      </c>
      <c r="H127" s="66">
        <v>2.6279084114367528</v>
      </c>
      <c r="I127" s="5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2:20" x14ac:dyDescent="0.25">
      <c r="B128" s="1"/>
      <c r="C128" s="1"/>
      <c r="D128" s="1"/>
      <c r="E128" s="1"/>
      <c r="F128" s="65">
        <f t="shared" ca="1" si="1"/>
        <v>6.9857863437143441</v>
      </c>
      <c r="G128" s="41">
        <v>5.7705394964810246</v>
      </c>
      <c r="H128" s="66">
        <v>3.1805094545679253</v>
      </c>
      <c r="I128" s="5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2:20" x14ac:dyDescent="0.25">
      <c r="B129" s="1"/>
      <c r="C129" s="1"/>
      <c r="D129" s="1"/>
      <c r="E129" s="1"/>
      <c r="F129" s="65">
        <f t="shared" ca="1" si="1"/>
        <v>7.2589262552864406</v>
      </c>
      <c r="G129" s="41">
        <v>6.4611486874921624</v>
      </c>
      <c r="H129" s="66">
        <v>2.4899002635567875</v>
      </c>
      <c r="I129" s="5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2:20" x14ac:dyDescent="0.25">
      <c r="B130" s="1"/>
      <c r="C130" s="1"/>
      <c r="D130" s="1"/>
      <c r="E130" s="1"/>
      <c r="F130" s="65">
        <f t="shared" ca="1" si="1"/>
        <v>4.9071361196449681</v>
      </c>
      <c r="G130" s="41">
        <v>5.3311604280849405</v>
      </c>
      <c r="H130" s="66">
        <v>3.6198885229640094</v>
      </c>
      <c r="I130" s="5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2:20" x14ac:dyDescent="0.25">
      <c r="B131" s="1"/>
      <c r="C131" s="1"/>
      <c r="D131" s="1"/>
      <c r="E131" s="1"/>
      <c r="F131" s="65">
        <f t="shared" ca="1" si="1"/>
        <v>5.9994606715436136</v>
      </c>
      <c r="G131" s="41">
        <v>6.0142280225743532</v>
      </c>
      <c r="H131" s="66">
        <v>2.9368209284745959</v>
      </c>
      <c r="I131" s="5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2:20" x14ac:dyDescent="0.25">
      <c r="B132" s="1"/>
      <c r="C132" s="1"/>
      <c r="D132" s="1"/>
      <c r="E132" s="1"/>
      <c r="F132" s="65">
        <f t="shared" ca="1" si="1"/>
        <v>6.2051812108860869</v>
      </c>
      <c r="G132" s="41">
        <v>5.3193289325868358</v>
      </c>
      <c r="H132" s="66">
        <v>3.631720018462115</v>
      </c>
      <c r="I132" s="5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2:20" x14ac:dyDescent="0.25">
      <c r="B133" s="1"/>
      <c r="C133" s="1"/>
      <c r="D133" s="1"/>
      <c r="E133" s="1"/>
      <c r="F133" s="65">
        <f t="shared" ca="1" si="1"/>
        <v>5.9291211112138598</v>
      </c>
      <c r="G133" s="41">
        <v>6.4103639479831429</v>
      </c>
      <c r="H133" s="66">
        <v>2.540685003065807</v>
      </c>
      <c r="I133" s="5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2:20" x14ac:dyDescent="0.25">
      <c r="B134" s="1"/>
      <c r="C134" s="1"/>
      <c r="D134" s="1"/>
      <c r="E134" s="1"/>
      <c r="F134" s="65">
        <f t="shared" ca="1" si="1"/>
        <v>5.4812601742993365</v>
      </c>
      <c r="G134" s="41">
        <v>5.0142848621494576</v>
      </c>
      <c r="H134" s="66">
        <v>3.9367640888994924</v>
      </c>
      <c r="I134" s="5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2:20" x14ac:dyDescent="0.25">
      <c r="B135" s="1"/>
      <c r="C135" s="1"/>
      <c r="D135" s="1"/>
      <c r="E135" s="1"/>
      <c r="F135" s="65">
        <f t="shared" ca="1" si="1"/>
        <v>6.2843442304951171</v>
      </c>
      <c r="G135" s="41">
        <v>5.9134297030306264</v>
      </c>
      <c r="H135" s="66">
        <v>3.0376192480183235</v>
      </c>
      <c r="I135" s="5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2:20" x14ac:dyDescent="0.25">
      <c r="B136" s="1"/>
      <c r="C136" s="1"/>
      <c r="D136" s="1"/>
      <c r="E136" s="1"/>
      <c r="F136" s="65">
        <f t="shared" ca="1" si="1"/>
        <v>6.2343615103689416</v>
      </c>
      <c r="G136" s="41">
        <v>6.1889305467550306</v>
      </c>
      <c r="H136" s="66">
        <v>2.7621184042939184</v>
      </c>
      <c r="I136" s="5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2:20" x14ac:dyDescent="0.25">
      <c r="B137" s="1"/>
      <c r="C137" s="1"/>
      <c r="D137" s="1"/>
      <c r="E137" s="1"/>
      <c r="F137" s="65">
        <f t="shared" ca="1" si="1"/>
        <v>7.3290208444245835</v>
      </c>
      <c r="G137" s="41">
        <v>5.514132773368674</v>
      </c>
      <c r="H137" s="66">
        <v>3.4369161776802759</v>
      </c>
      <c r="I137" s="5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2:20" x14ac:dyDescent="0.25">
      <c r="B138" s="1"/>
      <c r="C138" s="1"/>
      <c r="D138" s="1"/>
      <c r="E138" s="1"/>
      <c r="F138" s="65">
        <f t="shared" ca="1" si="1"/>
        <v>6.6116660268697354</v>
      </c>
      <c r="G138" s="41">
        <v>6.338719347367249</v>
      </c>
      <c r="H138" s="66">
        <v>2.612329603681701</v>
      </c>
      <c r="I138" s="5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2:20" x14ac:dyDescent="0.25">
      <c r="B139" s="1"/>
      <c r="C139" s="1"/>
      <c r="D139" s="1"/>
      <c r="E139" s="1"/>
      <c r="F139" s="65">
        <f t="shared" ca="1" si="1"/>
        <v>6.7419704449507725</v>
      </c>
      <c r="G139" s="41">
        <v>6.625015671538554</v>
      </c>
      <c r="H139" s="66">
        <v>2.326033279510396</v>
      </c>
      <c r="I139" s="5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2:20" x14ac:dyDescent="0.25">
      <c r="B140" s="1"/>
      <c r="C140" s="1"/>
      <c r="D140" s="1"/>
      <c r="E140" s="1"/>
      <c r="F140" s="65">
        <f t="shared" ca="1" si="1"/>
        <v>4.9057250821425793</v>
      </c>
      <c r="G140" s="41">
        <v>6.3737542766291488</v>
      </c>
      <c r="H140" s="66">
        <v>2.5772946744198002</v>
      </c>
      <c r="I140" s="5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2:20" x14ac:dyDescent="0.25">
      <c r="B141" s="1"/>
      <c r="C141" s="1"/>
      <c r="D141" s="1"/>
      <c r="E141" s="1"/>
      <c r="F141" s="65">
        <f t="shared" ca="1" si="1"/>
        <v>6.1609527445584131</v>
      </c>
      <c r="G141" s="41">
        <v>6.2234931306254317</v>
      </c>
      <c r="H141" s="66">
        <v>2.7275558204235182</v>
      </c>
      <c r="I141" s="5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2:20" x14ac:dyDescent="0.25">
      <c r="B142" s="1"/>
      <c r="C142" s="1"/>
      <c r="D142" s="1"/>
      <c r="E142" s="1"/>
      <c r="F142" s="65">
        <f t="shared" ca="1" si="1"/>
        <v>6.3188064418278191</v>
      </c>
      <c r="G142" s="41">
        <v>5.637802126767399</v>
      </c>
      <c r="H142" s="66">
        <v>3.3132468242815509</v>
      </c>
      <c r="I142" s="5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2:20" x14ac:dyDescent="0.25">
      <c r="B143" s="1"/>
      <c r="C143" s="1"/>
      <c r="D143" s="1"/>
      <c r="E143" s="1"/>
      <c r="F143" s="65">
        <f t="shared" ca="1" si="1"/>
        <v>6.0833070528410769</v>
      </c>
      <c r="G143" s="41">
        <v>4.9508687068413089</v>
      </c>
      <c r="H143" s="66">
        <v>4.0001802442076411</v>
      </c>
      <c r="I143" s="5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2:20" x14ac:dyDescent="0.25">
      <c r="B144" s="1"/>
      <c r="C144" s="1"/>
      <c r="D144" s="1"/>
      <c r="E144" s="1"/>
      <c r="F144" s="65">
        <f t="shared" ca="1" si="1"/>
        <v>7.2813154255474561</v>
      </c>
      <c r="G144" s="41">
        <v>5.9192001629126754</v>
      </c>
      <c r="H144" s="66">
        <v>3.0318487881362746</v>
      </c>
      <c r="I144" s="5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2:20" x14ac:dyDescent="0.25">
      <c r="B145" s="1"/>
      <c r="C145" s="1"/>
      <c r="D145" s="1"/>
      <c r="E145" s="1"/>
      <c r="F145" s="65">
        <f t="shared" ca="1" si="1"/>
        <v>6.8261580679448706</v>
      </c>
      <c r="G145" s="41">
        <v>5.3286902295562877</v>
      </c>
      <c r="H145" s="66">
        <v>3.6223587214926631</v>
      </c>
      <c r="I145" s="5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2:20" x14ac:dyDescent="0.25">
      <c r="B146" s="1"/>
      <c r="C146" s="1"/>
      <c r="D146" s="1"/>
      <c r="E146" s="1"/>
      <c r="F146" s="65">
        <f t="shared" ca="1" si="1"/>
        <v>5.9172530957949343</v>
      </c>
      <c r="G146" s="41">
        <v>5.5817720111726805</v>
      </c>
      <c r="H146" s="66">
        <v>3.3692769398762685</v>
      </c>
      <c r="I146" s="5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2:20" x14ac:dyDescent="0.25">
      <c r="B147" s="1"/>
      <c r="C147" s="1"/>
      <c r="D147" s="1"/>
      <c r="E147" s="1"/>
      <c r="F147" s="65">
        <f t="shared" ca="1" si="1"/>
        <v>6.1028139121513147</v>
      </c>
      <c r="G147" s="41">
        <v>5.3486260174204032</v>
      </c>
      <c r="H147" s="66">
        <v>3.6024229336285458</v>
      </c>
      <c r="I147" s="5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2:20" x14ac:dyDescent="0.25">
      <c r="B148" s="1"/>
      <c r="C148" s="1"/>
      <c r="D148" s="1"/>
      <c r="E148" s="1"/>
      <c r="F148" s="65">
        <f t="shared" ca="1" si="1"/>
        <v>4.9792375395216242</v>
      </c>
      <c r="G148" s="41">
        <v>6.3511027685989738</v>
      </c>
      <c r="H148" s="66">
        <v>2.5999461824499761</v>
      </c>
      <c r="I148" s="5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2:20" x14ac:dyDescent="0.25">
      <c r="B149" s="1"/>
      <c r="C149" s="1"/>
      <c r="D149" s="1"/>
      <c r="E149" s="1"/>
      <c r="F149" s="65">
        <f t="shared" ca="1" si="1"/>
        <v>5.7938452192331598</v>
      </c>
      <c r="G149" s="41">
        <v>5.3240761587795422</v>
      </c>
      <c r="H149" s="66">
        <v>3.6269727922694077</v>
      </c>
      <c r="I149" s="5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2:20" x14ac:dyDescent="0.25">
      <c r="B150" s="1"/>
      <c r="C150" s="1"/>
      <c r="D150" s="1"/>
      <c r="E150" s="1"/>
      <c r="F150" s="65">
        <f t="shared" ca="1" si="1"/>
        <v>6.6254333323577494</v>
      </c>
      <c r="G150" s="41">
        <v>5.2405983296662475</v>
      </c>
      <c r="H150" s="66">
        <v>3.7104506213827015</v>
      </c>
      <c r="I150" s="5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2:20" x14ac:dyDescent="0.25">
      <c r="B151" s="1"/>
      <c r="C151" s="1"/>
      <c r="D151" s="1"/>
      <c r="E151" s="1"/>
      <c r="F151" s="65">
        <f t="shared" ca="1" si="1"/>
        <v>5.4954649080173077</v>
      </c>
      <c r="G151" s="41">
        <v>5.9032046060156214</v>
      </c>
      <c r="H151" s="66">
        <v>3.0478443450333295</v>
      </c>
      <c r="I151" s="5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2:20" x14ac:dyDescent="0.25">
      <c r="B152" s="1"/>
      <c r="C152" s="1"/>
      <c r="D152" s="1"/>
      <c r="E152" s="1"/>
      <c r="F152" s="65">
        <f t="shared" ca="1" si="1"/>
        <v>6.1067961551379328</v>
      </c>
      <c r="G152" s="41">
        <v>5.419705889216794</v>
      </c>
      <c r="H152" s="66">
        <v>3.5313430618321568</v>
      </c>
      <c r="I152" s="5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2:20" x14ac:dyDescent="0.25">
      <c r="B153" s="1"/>
      <c r="C153" s="1"/>
      <c r="D153" s="1"/>
      <c r="E153" s="1"/>
      <c r="F153" s="65">
        <f t="shared" ca="1" si="1"/>
        <v>6.2518171201652102</v>
      </c>
      <c r="G153" s="41">
        <v>5.8041146293096846</v>
      </c>
      <c r="H153" s="66">
        <v>3.1469343217392662</v>
      </c>
      <c r="I153" s="5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2:20" x14ac:dyDescent="0.25">
      <c r="B154" s="1"/>
      <c r="C154" s="1"/>
      <c r="D154" s="1"/>
      <c r="E154" s="1"/>
      <c r="F154" s="65">
        <f t="shared" ca="1" si="1"/>
        <v>5.8576509562525052</v>
      </c>
      <c r="G154" s="41">
        <v>5.9799967279620327</v>
      </c>
      <c r="H154" s="66">
        <v>2.9710522230869181</v>
      </c>
      <c r="I154" s="5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2:20" x14ac:dyDescent="0.25">
      <c r="B155" s="1"/>
      <c r="C155" s="1"/>
      <c r="D155" s="1"/>
      <c r="E155" s="1"/>
      <c r="F155" s="65">
        <f t="shared" ca="1" si="1"/>
        <v>5.369407679645696</v>
      </c>
      <c r="G155" s="41">
        <v>5.2970806990953179</v>
      </c>
      <c r="H155" s="66">
        <v>3.6539682519536321</v>
      </c>
      <c r="I155" s="5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2:20" x14ac:dyDescent="0.25">
      <c r="B156" s="1"/>
      <c r="C156" s="1"/>
      <c r="D156" s="1"/>
      <c r="E156" s="1"/>
      <c r="F156" s="65">
        <f t="shared" ca="1" si="1"/>
        <v>5.2625598810033818</v>
      </c>
      <c r="G156" s="41">
        <v>7.385349300342372</v>
      </c>
      <c r="H156" s="66">
        <v>1.565699650706577</v>
      </c>
      <c r="I156" s="5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2:20" x14ac:dyDescent="0.25">
      <c r="B157" s="1"/>
      <c r="C157" s="1"/>
      <c r="D157" s="1"/>
      <c r="E157" s="1"/>
      <c r="F157" s="65">
        <f t="shared" ca="1" si="1"/>
        <v>6.3847126884158127</v>
      </c>
      <c r="G157" s="41">
        <v>4.8423326336685362</v>
      </c>
      <c r="H157" s="66">
        <v>4.1087163173804129</v>
      </c>
      <c r="I157" s="5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2:20" x14ac:dyDescent="0.25">
      <c r="B158" s="1"/>
      <c r="C158" s="1"/>
      <c r="D158" s="1"/>
      <c r="E158" s="1"/>
      <c r="F158" s="65">
        <f t="shared" ca="1" si="1"/>
        <v>5.9384103133996922</v>
      </c>
      <c r="G158" s="41">
        <v>5.1638390310585116</v>
      </c>
      <c r="H158" s="66">
        <v>3.7872099199904383</v>
      </c>
      <c r="I158" s="5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2:20" x14ac:dyDescent="0.25">
      <c r="B159" s="1"/>
      <c r="C159" s="1"/>
      <c r="D159" s="1"/>
      <c r="E159" s="1"/>
      <c r="F159" s="65">
        <f t="shared" ca="1" si="1"/>
        <v>6.7249183502307579</v>
      </c>
      <c r="G159" s="41">
        <v>6.8774318039325912</v>
      </c>
      <c r="H159" s="66">
        <v>2.0736171471163587</v>
      </c>
      <c r="I159" s="5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2:20" x14ac:dyDescent="0.25">
      <c r="B160" s="1"/>
      <c r="C160" s="1"/>
      <c r="D160" s="1"/>
      <c r="E160" s="1"/>
      <c r="F160" s="65">
        <f t="shared" ca="1" si="1"/>
        <v>5.0478173398408321</v>
      </c>
      <c r="G160" s="41">
        <v>5.8430177392289888</v>
      </c>
      <c r="H160" s="66">
        <v>3.1080312118199611</v>
      </c>
      <c r="I160" s="5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2:20" x14ac:dyDescent="0.25">
      <c r="B161" s="1"/>
      <c r="C161" s="1"/>
      <c r="D161" s="1"/>
      <c r="E161" s="1"/>
      <c r="F161" s="65">
        <f t="shared" ca="1" si="1"/>
        <v>7.2560107664732039</v>
      </c>
      <c r="G161" s="41">
        <v>5.2387210514353475</v>
      </c>
      <c r="H161" s="66">
        <v>3.7123278996136015</v>
      </c>
      <c r="I161" s="5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2:20" x14ac:dyDescent="0.25">
      <c r="B162" s="1"/>
      <c r="C162" s="1"/>
      <c r="D162" s="1"/>
      <c r="E162" s="1"/>
      <c r="F162" s="65">
        <f t="shared" ca="1" si="1"/>
        <v>6.1533664594264872</v>
      </c>
      <c r="G162" s="41">
        <v>6.8610265218646109</v>
      </c>
      <c r="H162" s="66">
        <v>2.0900224291843372</v>
      </c>
      <c r="I162" s="5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2:20" x14ac:dyDescent="0.25">
      <c r="B163" s="1"/>
      <c r="C163" s="1"/>
      <c r="D163" s="1"/>
      <c r="E163" s="1"/>
      <c r="F163" s="65">
        <f t="shared" ca="1" si="1"/>
        <v>6.7470938414925508</v>
      </c>
      <c r="G163" s="41">
        <v>6.171548495065255</v>
      </c>
      <c r="H163" s="66">
        <v>2.779500455983694</v>
      </c>
      <c r="I163" s="5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2:20" x14ac:dyDescent="0.25">
      <c r="B164" s="1"/>
      <c r="C164" s="1"/>
      <c r="D164" s="1"/>
      <c r="E164" s="1"/>
      <c r="F164" s="65">
        <f t="shared" ca="1" si="1"/>
        <v>4.9205380322061245</v>
      </c>
      <c r="G164" s="41">
        <v>5.9309472430037546</v>
      </c>
      <c r="H164" s="66">
        <v>3.0201017080451962</v>
      </c>
      <c r="I164" s="5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2:20" x14ac:dyDescent="0.25">
      <c r="B165" s="1"/>
      <c r="C165" s="1"/>
      <c r="D165" s="1"/>
      <c r="E165" s="1"/>
      <c r="F165" s="65">
        <f t="shared" ca="1" si="1"/>
        <v>5.5620814594313721</v>
      </c>
      <c r="G165" s="41">
        <v>7.0906535593271878</v>
      </c>
      <c r="H165" s="66">
        <v>1.860395391721763</v>
      </c>
      <c r="I165" s="5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2:20" x14ac:dyDescent="0.25">
      <c r="B166" s="1"/>
      <c r="C166" s="1"/>
      <c r="D166" s="1"/>
      <c r="E166" s="1"/>
      <c r="F166" s="65">
        <f t="shared" ca="1" si="1"/>
        <v>5.6375569072496985</v>
      </c>
      <c r="G166" s="41">
        <v>6.9000971073630248</v>
      </c>
      <c r="H166" s="66">
        <v>2.050951843685926</v>
      </c>
      <c r="I166" s="5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2:20" x14ac:dyDescent="0.25">
      <c r="B167" s="1"/>
      <c r="C167" s="1"/>
      <c r="D167" s="1"/>
      <c r="E167" s="1"/>
      <c r="F167" s="65">
        <f t="shared" ca="1" si="1"/>
        <v>6.4650025466428049</v>
      </c>
      <c r="G167" s="41">
        <v>6.9418095191621427</v>
      </c>
      <c r="H167" s="66">
        <v>2.0092394318868081</v>
      </c>
      <c r="I167" s="5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2:20" x14ac:dyDescent="0.25">
      <c r="B168" s="1"/>
      <c r="C168" s="1"/>
      <c r="D168" s="1"/>
      <c r="E168" s="1"/>
      <c r="F168" s="65">
        <f t="shared" ca="1" si="1"/>
        <v>6.1978968502036631</v>
      </c>
      <c r="G168" s="41">
        <v>5.4067384405422025</v>
      </c>
      <c r="H168" s="66">
        <v>3.5443105105067474</v>
      </c>
      <c r="I168" s="5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2:20" x14ac:dyDescent="0.25">
      <c r="B169" s="1"/>
      <c r="C169" s="1"/>
      <c r="D169" s="1"/>
      <c r="E169" s="1"/>
      <c r="F169" s="65">
        <f t="shared" ca="1" si="1"/>
        <v>6.7067348114136678</v>
      </c>
      <c r="G169" s="41">
        <v>7.0878826296544251</v>
      </c>
      <c r="H169" s="66">
        <v>1.8631663213945231</v>
      </c>
      <c r="I169" s="5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2:20" x14ac:dyDescent="0.25">
      <c r="B170" s="1"/>
      <c r="C170" s="1"/>
      <c r="D170" s="1"/>
      <c r="E170" s="1"/>
      <c r="F170" s="65">
        <f t="shared" ca="1" si="1"/>
        <v>6.1954524909466038</v>
      </c>
      <c r="G170" s="41">
        <v>6.5287377628963732</v>
      </c>
      <c r="H170" s="66">
        <v>2.4223111881525767</v>
      </c>
      <c r="I170" s="5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2:20" x14ac:dyDescent="0.25">
      <c r="B171" s="1"/>
      <c r="C171" s="1"/>
      <c r="D171" s="1"/>
      <c r="E171" s="1"/>
      <c r="F171" s="65">
        <f t="shared" ca="1" si="1"/>
        <v>6.75024828101688</v>
      </c>
      <c r="G171" s="41">
        <v>5.4144539563375504</v>
      </c>
      <c r="H171" s="66">
        <v>3.5365949947114004</v>
      </c>
      <c r="I171" s="5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2:20" x14ac:dyDescent="0.25">
      <c r="B172" s="1"/>
      <c r="C172" s="1"/>
      <c r="D172" s="1"/>
      <c r="E172" s="1"/>
      <c r="F172" s="65">
        <f t="shared" ca="1" si="1"/>
        <v>6.8616500040904453</v>
      </c>
      <c r="G172" s="41">
        <v>6.8852079841487361</v>
      </c>
      <c r="H172" s="66">
        <v>2.0658409669002147</v>
      </c>
      <c r="I172" s="5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2:20" x14ac:dyDescent="0.25">
      <c r="B173" s="1"/>
      <c r="C173" s="1"/>
      <c r="D173" s="1"/>
      <c r="E173" s="1"/>
      <c r="F173" s="65">
        <f t="shared" ca="1" si="1"/>
        <v>6.2723289534563271</v>
      </c>
      <c r="G173" s="41">
        <v>5.4717103688464084</v>
      </c>
      <c r="H173" s="66">
        <v>3.4793385822025407</v>
      </c>
      <c r="I173" s="5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2:20" x14ac:dyDescent="0.25">
      <c r="B174" s="1"/>
      <c r="C174" s="1"/>
      <c r="D174" s="1"/>
      <c r="E174" s="1"/>
      <c r="F174" s="65">
        <f t="shared" ca="1" si="1"/>
        <v>5.9542688678554168</v>
      </c>
      <c r="G174" s="41">
        <v>5.4914209107016543</v>
      </c>
      <c r="H174" s="66">
        <v>3.4596280403472957</v>
      </c>
      <c r="I174" s="5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2:20" x14ac:dyDescent="0.25">
      <c r="B175" s="1"/>
      <c r="C175" s="1"/>
      <c r="D175" s="1"/>
      <c r="E175" s="1"/>
      <c r="F175" s="65">
        <f t="shared" ca="1" si="1"/>
        <v>5.6935571989823446</v>
      </c>
      <c r="G175" s="41">
        <v>5.6972514604898352</v>
      </c>
      <c r="H175" s="66">
        <v>3.2537974905591156</v>
      </c>
      <c r="I175" s="5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2:20" x14ac:dyDescent="0.25">
      <c r="B176" s="1"/>
      <c r="C176" s="1"/>
      <c r="D176" s="1"/>
      <c r="E176" s="1"/>
      <c r="F176" s="65">
        <f t="shared" ca="1" si="1"/>
        <v>5.9859192044470255</v>
      </c>
      <c r="G176" s="41">
        <v>8.2355321991360455</v>
      </c>
      <c r="H176" s="66">
        <v>0.71551675191290443</v>
      </c>
      <c r="I176" s="5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2:20" x14ac:dyDescent="0.25">
      <c r="B177" s="1"/>
      <c r="C177" s="1"/>
      <c r="D177" s="1"/>
      <c r="E177" s="1"/>
      <c r="F177" s="65">
        <f t="shared" ref="F177:F240" ca="1" si="2">_xlfn.NORM.INV(RAND(),$H$43,$H$44)</f>
        <v>5.0633202820151197</v>
      </c>
      <c r="G177" s="41">
        <v>5.4551311621983229</v>
      </c>
      <c r="H177" s="66">
        <v>3.4959177888506261</v>
      </c>
      <c r="I177" s="5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2:20" x14ac:dyDescent="0.25">
      <c r="B178" s="1"/>
      <c r="C178" s="1"/>
      <c r="D178" s="1"/>
      <c r="E178" s="1"/>
      <c r="F178" s="65">
        <f t="shared" ca="1" si="2"/>
        <v>7.3076126743849459</v>
      </c>
      <c r="G178" s="41">
        <v>7.3135502113437711</v>
      </c>
      <c r="H178" s="66">
        <v>1.6374987397051797</v>
      </c>
      <c r="I178" s="5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2:20" x14ac:dyDescent="0.25">
      <c r="B179" s="1"/>
      <c r="C179" s="1"/>
      <c r="D179" s="1"/>
      <c r="E179" s="1"/>
      <c r="F179" s="65">
        <f t="shared" ca="1" si="2"/>
        <v>5.8737130747924056</v>
      </c>
      <c r="G179" s="41">
        <v>6.101298215021548</v>
      </c>
      <c r="H179" s="66">
        <v>2.8497507360274028</v>
      </c>
      <c r="I179" s="5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2:20" x14ac:dyDescent="0.25">
      <c r="B180" s="1"/>
      <c r="C180" s="1"/>
      <c r="D180" s="1"/>
      <c r="E180" s="1"/>
      <c r="F180" s="65">
        <f t="shared" ca="1" si="2"/>
        <v>6.7701639255785269</v>
      </c>
      <c r="G180" s="41">
        <v>7.2601003308100811</v>
      </c>
      <c r="H180" s="66">
        <v>1.6909486202388706</v>
      </c>
      <c r="I180" s="5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2:20" x14ac:dyDescent="0.25">
      <c r="B181" s="1"/>
      <c r="C181" s="1"/>
      <c r="D181" s="1"/>
      <c r="E181" s="1"/>
      <c r="F181" s="65">
        <f t="shared" ca="1" si="2"/>
        <v>6.2063264317293996</v>
      </c>
      <c r="G181" s="41">
        <v>6.7718071727335252</v>
      </c>
      <c r="H181" s="66">
        <v>2.1792417783154256</v>
      </c>
      <c r="I181" s="5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2:20" x14ac:dyDescent="0.25">
      <c r="B182" s="1"/>
      <c r="C182" s="1"/>
      <c r="D182" s="1"/>
      <c r="E182" s="1"/>
      <c r="F182" s="65">
        <f t="shared" ca="1" si="2"/>
        <v>6.0796014356856256</v>
      </c>
      <c r="G182" s="41">
        <v>5.5829928595382441</v>
      </c>
      <c r="H182" s="66">
        <v>3.3680560915107058</v>
      </c>
      <c r="I182" s="5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2:20" x14ac:dyDescent="0.25">
      <c r="B183" s="1"/>
      <c r="C183" s="1"/>
      <c r="D183" s="1"/>
      <c r="E183" s="1"/>
      <c r="F183" s="65">
        <f t="shared" ca="1" si="2"/>
        <v>4.7006615368317917</v>
      </c>
      <c r="G183" s="41">
        <v>5.0629675573929065</v>
      </c>
      <c r="H183" s="66">
        <v>3.8880813936560443</v>
      </c>
      <c r="I183" s="5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2:20" x14ac:dyDescent="0.25">
      <c r="B184" s="1"/>
      <c r="C184" s="1"/>
      <c r="D184" s="1"/>
      <c r="E184" s="1"/>
      <c r="F184" s="65">
        <f t="shared" ca="1" si="2"/>
        <v>6.2054296180469208</v>
      </c>
      <c r="G184" s="41">
        <v>6.1329669831086973</v>
      </c>
      <c r="H184" s="66">
        <v>2.8180819679402518</v>
      </c>
      <c r="I184" s="5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2:20" x14ac:dyDescent="0.25">
      <c r="B185" s="1"/>
      <c r="C185" s="1"/>
      <c r="D185" s="1"/>
      <c r="E185" s="1"/>
      <c r="F185" s="65">
        <f t="shared" ca="1" si="2"/>
        <v>6.3632826528569506</v>
      </c>
      <c r="G185" s="41">
        <v>7.1557821016492138</v>
      </c>
      <c r="H185" s="66">
        <v>1.7952668493997379</v>
      </c>
      <c r="I185" s="5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2:20" x14ac:dyDescent="0.25">
      <c r="B186" s="1"/>
      <c r="C186" s="1"/>
      <c r="D186" s="1"/>
      <c r="E186" s="1"/>
      <c r="F186" s="65">
        <f t="shared" ca="1" si="2"/>
        <v>5.9160787827874479</v>
      </c>
      <c r="G186" s="41">
        <v>6.9507042064935094</v>
      </c>
      <c r="H186" s="66">
        <v>2.0003447445554414</v>
      </c>
      <c r="I186" s="5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2:20" x14ac:dyDescent="0.25">
      <c r="B187" s="1"/>
      <c r="C187" s="1"/>
      <c r="D187" s="1"/>
      <c r="E187" s="1"/>
      <c r="F187" s="65">
        <f t="shared" ca="1" si="2"/>
        <v>6.6738779077726056</v>
      </c>
      <c r="G187" s="41">
        <v>5.8247278903599069</v>
      </c>
      <c r="H187" s="66">
        <v>3.1263210606890439</v>
      </c>
      <c r="I187" s="5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2:20" x14ac:dyDescent="0.25">
      <c r="B188" s="1"/>
      <c r="C188" s="1"/>
      <c r="D188" s="1"/>
      <c r="E188" s="1"/>
      <c r="F188" s="65">
        <f t="shared" ca="1" si="2"/>
        <v>6.085306843035716</v>
      </c>
      <c r="G188" s="41">
        <v>5.5130341709505641</v>
      </c>
      <c r="H188" s="66">
        <v>3.4380147800983849</v>
      </c>
      <c r="I188" s="5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2:20" x14ac:dyDescent="0.25">
      <c r="B189" s="1"/>
      <c r="C189" s="1"/>
      <c r="D189" s="1"/>
      <c r="E189" s="1"/>
      <c r="F189" s="65">
        <f t="shared" ca="1" si="2"/>
        <v>5.5161410112412241</v>
      </c>
      <c r="G189" s="41">
        <v>7.1978182749370987</v>
      </c>
      <c r="H189" s="66">
        <v>1.7532306761118512</v>
      </c>
      <c r="I189" s="5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2:20" x14ac:dyDescent="0.25">
      <c r="B190" s="1"/>
      <c r="C190" s="1"/>
      <c r="D190" s="1"/>
      <c r="E190" s="1"/>
      <c r="F190" s="65">
        <f t="shared" ca="1" si="2"/>
        <v>6.6961662952054928</v>
      </c>
      <c r="G190" s="41">
        <v>5.927629496122389</v>
      </c>
      <c r="H190" s="66">
        <v>3.0234194549265609</v>
      </c>
      <c r="I190" s="5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2:20" x14ac:dyDescent="0.25">
      <c r="B191" s="1"/>
      <c r="C191" s="1"/>
      <c r="D191" s="1"/>
      <c r="E191" s="1"/>
      <c r="F191" s="65">
        <f t="shared" ca="1" si="2"/>
        <v>5.5933420397161839</v>
      </c>
      <c r="G191" s="41">
        <v>6.842994281417476</v>
      </c>
      <c r="H191" s="66">
        <v>2.1080546696314748</v>
      </c>
      <c r="I191" s="5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2:20" x14ac:dyDescent="0.25">
      <c r="B192" s="1"/>
      <c r="C192" s="1"/>
      <c r="D192" s="1"/>
      <c r="E192" s="1"/>
      <c r="F192" s="65">
        <f t="shared" ca="1" si="2"/>
        <v>5.9688417192524437</v>
      </c>
      <c r="G192" s="41">
        <v>5.3112960121847195</v>
      </c>
      <c r="H192" s="66">
        <v>3.6397529388642305</v>
      </c>
      <c r="I192" s="5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2:20" x14ac:dyDescent="0.25">
      <c r="B193" s="1"/>
      <c r="C193" s="1"/>
      <c r="D193" s="1"/>
      <c r="E193" s="1"/>
      <c r="F193" s="65">
        <f t="shared" ca="1" si="2"/>
        <v>4.5374703381694355</v>
      </c>
      <c r="G193" s="41">
        <v>6.1974965457556168</v>
      </c>
      <c r="H193" s="66">
        <v>2.753552405293334</v>
      </c>
      <c r="I193" s="5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2:20" x14ac:dyDescent="0.25">
      <c r="B194" s="1"/>
      <c r="C194" s="1"/>
      <c r="D194" s="1"/>
      <c r="E194" s="1"/>
      <c r="F194" s="65">
        <f t="shared" ca="1" si="2"/>
        <v>6.3456194955056215</v>
      </c>
      <c r="G194" s="41">
        <v>5.5109263108566333</v>
      </c>
      <c r="H194" s="66">
        <v>3.4401226401923175</v>
      </c>
      <c r="I194" s="5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2:20" x14ac:dyDescent="0.25">
      <c r="B195" s="1"/>
      <c r="C195" s="1"/>
      <c r="D195" s="1"/>
      <c r="E195" s="1"/>
      <c r="F195" s="65">
        <f t="shared" ca="1" si="2"/>
        <v>6.4922022541239164</v>
      </c>
      <c r="G195" s="41">
        <v>5.9309353946765819</v>
      </c>
      <c r="H195" s="66">
        <v>3.0201135563723689</v>
      </c>
      <c r="I195" s="5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2:20" x14ac:dyDescent="0.25">
      <c r="B196" s="1"/>
      <c r="C196" s="1"/>
      <c r="D196" s="1"/>
      <c r="E196" s="1"/>
      <c r="F196" s="65">
        <f t="shared" ca="1" si="2"/>
        <v>5.5160478881074981</v>
      </c>
      <c r="G196" s="41">
        <v>6.9054684458737379</v>
      </c>
      <c r="H196" s="66">
        <v>2.0455805051752129</v>
      </c>
      <c r="I196" s="5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2:20" x14ac:dyDescent="0.25">
      <c r="B197" s="1"/>
      <c r="C197" s="1"/>
      <c r="D197" s="1"/>
      <c r="E197" s="1"/>
      <c r="F197" s="65">
        <f t="shared" ca="1" si="2"/>
        <v>5.869632100037248</v>
      </c>
      <c r="G197" s="41">
        <v>6.3487519949390423</v>
      </c>
      <c r="H197" s="66">
        <v>2.6022969561099067</v>
      </c>
      <c r="I197" s="5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2:20" x14ac:dyDescent="0.25">
      <c r="B198" s="1"/>
      <c r="C198" s="1"/>
      <c r="D198" s="1"/>
      <c r="E198" s="1"/>
      <c r="F198" s="65">
        <f t="shared" ca="1" si="2"/>
        <v>5.6957234121662861</v>
      </c>
      <c r="G198" s="41">
        <v>4.7070545949888842</v>
      </c>
      <c r="H198" s="66">
        <v>4.2439943560600657</v>
      </c>
      <c r="I198" s="5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2:20" x14ac:dyDescent="0.25">
      <c r="B199" s="1"/>
      <c r="C199" s="1"/>
      <c r="D199" s="1"/>
      <c r="E199" s="1"/>
      <c r="F199" s="65">
        <f t="shared" ca="1" si="2"/>
        <v>6.8003719520823855</v>
      </c>
      <c r="G199" s="41">
        <v>5.5554760645356662</v>
      </c>
      <c r="H199" s="66">
        <v>3.3955728865132837</v>
      </c>
      <c r="I199" s="5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2:20" x14ac:dyDescent="0.25">
      <c r="B200" s="1"/>
      <c r="C200" s="1"/>
      <c r="D200" s="1"/>
      <c r="E200" s="1"/>
      <c r="F200" s="65">
        <f t="shared" ca="1" si="2"/>
        <v>4.5371203286972417</v>
      </c>
      <c r="G200" s="41">
        <v>6.1615627926753564</v>
      </c>
      <c r="H200" s="66">
        <v>2.7894861583735935</v>
      </c>
      <c r="I200" s="5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2:20" x14ac:dyDescent="0.25">
      <c r="B201" s="1"/>
      <c r="C201" s="1"/>
      <c r="D201" s="1"/>
      <c r="E201" s="1"/>
      <c r="F201" s="65">
        <f t="shared" ca="1" si="2"/>
        <v>6.5052726320766698</v>
      </c>
      <c r="G201" s="41">
        <v>6.2516694599612341</v>
      </c>
      <c r="H201" s="66">
        <v>2.6993794910877149</v>
      </c>
      <c r="I201" s="5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2:20" x14ac:dyDescent="0.25">
      <c r="B202" s="1"/>
      <c r="C202" s="1"/>
      <c r="D202" s="1"/>
      <c r="E202" s="1"/>
      <c r="F202" s="65">
        <f t="shared" ca="1" si="2"/>
        <v>5.8046416830377545</v>
      </c>
      <c r="G202" s="41">
        <v>7.0489248094368389</v>
      </c>
      <c r="H202" s="66">
        <v>1.9021241416121129</v>
      </c>
      <c r="I202" s="5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2:20" x14ac:dyDescent="0.25">
      <c r="B203" s="1"/>
      <c r="C203" s="1"/>
      <c r="D203" s="1"/>
      <c r="E203" s="1"/>
      <c r="F203" s="65">
        <f t="shared" ca="1" si="2"/>
        <v>7.4782925915289074</v>
      </c>
      <c r="G203" s="41">
        <v>6.0123078914300541</v>
      </c>
      <c r="H203" s="66">
        <v>2.938741059618895</v>
      </c>
      <c r="I203" s="5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2:20" x14ac:dyDescent="0.25">
      <c r="B204" s="1"/>
      <c r="C204" s="1"/>
      <c r="D204" s="1"/>
      <c r="E204" s="1"/>
      <c r="F204" s="65">
        <f t="shared" ca="1" si="2"/>
        <v>7.1737346005836153</v>
      </c>
      <c r="G204" s="41">
        <v>5.9307820572159118</v>
      </c>
      <c r="H204" s="66">
        <v>3.020266893833039</v>
      </c>
      <c r="I204" s="5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2:20" x14ac:dyDescent="0.25">
      <c r="B205" s="1"/>
      <c r="C205" s="1"/>
      <c r="D205" s="1"/>
      <c r="E205" s="1"/>
      <c r="F205" s="65">
        <f t="shared" ca="1" si="2"/>
        <v>5.4502687704030759</v>
      </c>
      <c r="G205" s="41">
        <v>6.5791032453503311</v>
      </c>
      <c r="H205" s="66">
        <v>2.371945705698618</v>
      </c>
      <c r="I205" s="5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2:20" x14ac:dyDescent="0.25">
      <c r="B206" s="1"/>
      <c r="C206" s="1"/>
      <c r="D206" s="1"/>
      <c r="E206" s="1"/>
      <c r="F206" s="65">
        <f t="shared" ca="1" si="2"/>
        <v>5.846838546939007</v>
      </c>
      <c r="G206" s="41">
        <v>6.8615035402900224</v>
      </c>
      <c r="H206" s="66">
        <v>2.0895454107589266</v>
      </c>
      <c r="I206" s="5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2:20" x14ac:dyDescent="0.25">
      <c r="B207" s="1"/>
      <c r="C207" s="1"/>
      <c r="D207" s="1"/>
      <c r="E207" s="1"/>
      <c r="F207" s="65">
        <f t="shared" ca="1" si="2"/>
        <v>4.5912894897248737</v>
      </c>
      <c r="G207" s="41">
        <v>6.0976468092662017</v>
      </c>
      <c r="H207" s="66">
        <v>2.8534021417827482</v>
      </c>
      <c r="I207" s="5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2:20" x14ac:dyDescent="0.25">
      <c r="B208" s="1"/>
      <c r="C208" s="1"/>
      <c r="D208" s="1"/>
      <c r="E208" s="1"/>
      <c r="F208" s="65">
        <f t="shared" ca="1" si="2"/>
        <v>6.6782209173882698</v>
      </c>
      <c r="G208" s="41">
        <v>6.4913050103464256</v>
      </c>
      <c r="H208" s="66">
        <v>2.4597439407025234</v>
      </c>
      <c r="I208" s="5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2:20" x14ac:dyDescent="0.25">
      <c r="B209" s="1"/>
      <c r="C209" s="1"/>
      <c r="D209" s="1"/>
      <c r="E209" s="1"/>
      <c r="F209" s="65">
        <f t="shared" ca="1" si="2"/>
        <v>7.0254502799637901</v>
      </c>
      <c r="G209" s="41">
        <v>5.3290486053947195</v>
      </c>
      <c r="H209" s="66">
        <v>3.6220003456542305</v>
      </c>
      <c r="I209" s="5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2:20" x14ac:dyDescent="0.25">
      <c r="B210" s="1"/>
      <c r="C210" s="1"/>
      <c r="D210" s="1"/>
      <c r="E210" s="1"/>
      <c r="F210" s="65">
        <f t="shared" ca="1" si="2"/>
        <v>7.1241614799302297</v>
      </c>
      <c r="G210" s="41">
        <v>6.6571695005301166</v>
      </c>
      <c r="H210" s="66">
        <v>2.2938794505188334</v>
      </c>
      <c r="I210" s="5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2:20" x14ac:dyDescent="0.25">
      <c r="B211" s="1"/>
      <c r="C211" s="1"/>
      <c r="D211" s="1"/>
      <c r="E211" s="1"/>
      <c r="F211" s="65">
        <f t="shared" ca="1" si="2"/>
        <v>6.4063809797641795</v>
      </c>
      <c r="G211" s="41">
        <v>5.6155097050702487</v>
      </c>
      <c r="H211" s="66">
        <v>3.3355392459787012</v>
      </c>
      <c r="I211" s="5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2:20" x14ac:dyDescent="0.25">
      <c r="B212" s="1"/>
      <c r="C212" s="1"/>
      <c r="D212" s="1"/>
      <c r="E212" s="1"/>
      <c r="F212" s="65">
        <f t="shared" ca="1" si="2"/>
        <v>7.3282339248269857</v>
      </c>
      <c r="G212" s="41">
        <v>5.6597272740755633</v>
      </c>
      <c r="H212" s="66">
        <v>3.2913216769733857</v>
      </c>
      <c r="I212" s="5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2:20" x14ac:dyDescent="0.25">
      <c r="B213" s="1"/>
      <c r="C213" s="1"/>
      <c r="D213" s="1"/>
      <c r="E213" s="1"/>
      <c r="F213" s="65">
        <f t="shared" ca="1" si="2"/>
        <v>6.5587603150647409</v>
      </c>
      <c r="G213" s="41">
        <v>5.6540340169529806</v>
      </c>
      <c r="H213" s="66">
        <v>3.2970149340959694</v>
      </c>
      <c r="I213" s="5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2:20" x14ac:dyDescent="0.25">
      <c r="B214" s="1"/>
      <c r="C214" s="1"/>
      <c r="D214" s="1"/>
      <c r="E214" s="1"/>
      <c r="F214" s="65">
        <f t="shared" ca="1" si="2"/>
        <v>4.6611105882085138</v>
      </c>
      <c r="G214" s="41">
        <v>6.3692133080094679</v>
      </c>
      <c r="H214" s="66">
        <v>2.5818356430394829</v>
      </c>
      <c r="I214" s="5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2:20" x14ac:dyDescent="0.25">
      <c r="B215" s="1"/>
      <c r="C215" s="1"/>
      <c r="D215" s="1"/>
      <c r="E215" s="1"/>
      <c r="F215" s="65">
        <f t="shared" ca="1" si="2"/>
        <v>7.0774060030698109</v>
      </c>
      <c r="G215" s="41">
        <v>6.0703709567012041</v>
      </c>
      <c r="H215" s="66">
        <v>2.8806779943477459</v>
      </c>
      <c r="I215" s="5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2:20" x14ac:dyDescent="0.25">
      <c r="B216" s="1"/>
      <c r="C216" s="1"/>
      <c r="D216" s="1"/>
      <c r="E216" s="1"/>
      <c r="F216" s="65">
        <f t="shared" ca="1" si="2"/>
        <v>5.4077400524095216</v>
      </c>
      <c r="G216" s="41">
        <v>5.1030677686256336</v>
      </c>
      <c r="H216" s="66">
        <v>3.8479811824233163</v>
      </c>
      <c r="I216" s="5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2:20" x14ac:dyDescent="0.25">
      <c r="B217" s="1"/>
      <c r="C217" s="1"/>
      <c r="D217" s="1"/>
      <c r="E217" s="1"/>
      <c r="F217" s="65">
        <f t="shared" ca="1" si="2"/>
        <v>5.7675400682914626</v>
      </c>
      <c r="G217" s="41">
        <v>4.95457064200518</v>
      </c>
      <c r="H217" s="66">
        <v>3.9964783090437699</v>
      </c>
      <c r="I217" s="5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2:20" x14ac:dyDescent="0.25">
      <c r="B218" s="1"/>
      <c r="C218" s="1"/>
      <c r="D218" s="1"/>
      <c r="E218" s="1"/>
      <c r="F218" s="65">
        <f t="shared" ca="1" si="2"/>
        <v>5.2662229311543216</v>
      </c>
      <c r="G218" s="41">
        <v>4.0845973198806167</v>
      </c>
      <c r="H218" s="66">
        <v>4.8664516311683332</v>
      </c>
      <c r="I218" s="5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2:20" x14ac:dyDescent="0.25">
      <c r="B219" s="1"/>
      <c r="C219" s="1"/>
      <c r="D219" s="1"/>
      <c r="E219" s="1"/>
      <c r="F219" s="65">
        <f t="shared" ca="1" si="2"/>
        <v>5.4137241506905704</v>
      </c>
      <c r="G219" s="41">
        <v>6.6877920896825582</v>
      </c>
      <c r="H219" s="66">
        <v>2.2632568613663917</v>
      </c>
      <c r="I219" s="5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2:20" x14ac:dyDescent="0.25">
      <c r="B220" s="1"/>
      <c r="C220" s="1"/>
      <c r="D220" s="1"/>
      <c r="E220" s="1"/>
      <c r="F220" s="65">
        <f t="shared" ca="1" si="2"/>
        <v>6.2482809773319126</v>
      </c>
      <c r="G220" s="41">
        <v>5.4876836083201441</v>
      </c>
      <c r="H220" s="66">
        <v>3.4633653427288067</v>
      </c>
      <c r="I220" s="5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2:20" x14ac:dyDescent="0.25">
      <c r="B221" s="1"/>
      <c r="C221" s="1"/>
      <c r="D221" s="1"/>
      <c r="E221" s="1"/>
      <c r="F221" s="65">
        <f t="shared" ca="1" si="2"/>
        <v>5.8214899726075329</v>
      </c>
      <c r="G221" s="41">
        <v>5.4547384797755782</v>
      </c>
      <c r="H221" s="66">
        <v>3.4963104712733717</v>
      </c>
      <c r="I221" s="5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2:20" x14ac:dyDescent="0.25">
      <c r="B222" s="1"/>
      <c r="C222" s="1"/>
      <c r="D222" s="1"/>
      <c r="E222" s="1"/>
      <c r="F222" s="65">
        <f t="shared" ca="1" si="2"/>
        <v>6.5723259683935975</v>
      </c>
      <c r="G222" s="41">
        <v>5.3302791120243498</v>
      </c>
      <c r="H222" s="66">
        <v>3.6207698390246001</v>
      </c>
      <c r="I222" s="5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2:20" x14ac:dyDescent="0.25">
      <c r="B223" s="1"/>
      <c r="C223" s="1"/>
      <c r="D223" s="1"/>
      <c r="E223" s="1"/>
      <c r="F223" s="65">
        <f t="shared" ca="1" si="2"/>
        <v>5.2084302258537711</v>
      </c>
      <c r="G223" s="41">
        <v>4.6135833941960618</v>
      </c>
      <c r="H223" s="66">
        <v>4.3374655568528873</v>
      </c>
      <c r="I223" s="5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2:20" x14ac:dyDescent="0.25">
      <c r="B224" s="1"/>
      <c r="C224" s="1"/>
      <c r="D224" s="1"/>
      <c r="E224" s="1"/>
      <c r="F224" s="65">
        <f t="shared" ca="1" si="2"/>
        <v>5.241461470717665</v>
      </c>
      <c r="G224" s="41">
        <v>6.4607427206319228</v>
      </c>
      <c r="H224" s="66">
        <v>2.4903062304170263</v>
      </c>
      <c r="I224" s="5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2:20" x14ac:dyDescent="0.25">
      <c r="B225" s="1"/>
      <c r="C225" s="1"/>
      <c r="D225" s="1"/>
      <c r="E225" s="1"/>
      <c r="F225" s="65">
        <f t="shared" ca="1" si="2"/>
        <v>4.9222572311156689</v>
      </c>
      <c r="G225" s="41">
        <v>5.7028202435407298</v>
      </c>
      <c r="H225" s="66">
        <v>3.2482287075082201</v>
      </c>
      <c r="I225" s="5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2:20" x14ac:dyDescent="0.25">
      <c r="B226" s="1"/>
      <c r="C226" s="1"/>
      <c r="D226" s="1"/>
      <c r="E226" s="1"/>
      <c r="F226" s="65">
        <f t="shared" ca="1" si="2"/>
        <v>6.1833991921730194</v>
      </c>
      <c r="G226" s="41">
        <v>5.9930616237857937</v>
      </c>
      <c r="H226" s="66">
        <v>2.9579873272631563</v>
      </c>
      <c r="I226" s="5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2:20" x14ac:dyDescent="0.25">
      <c r="B227" s="1"/>
      <c r="C227" s="1"/>
      <c r="D227" s="1"/>
      <c r="E227" s="1"/>
      <c r="F227" s="65">
        <f t="shared" ca="1" si="2"/>
        <v>5.471211216870751</v>
      </c>
      <c r="G227" s="41">
        <v>6.5231388430943236</v>
      </c>
      <c r="H227" s="66">
        <v>2.4279101079546273</v>
      </c>
      <c r="I227" s="5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2:20" x14ac:dyDescent="0.25">
      <c r="B228" s="1"/>
      <c r="C228" s="1"/>
      <c r="D228" s="1"/>
      <c r="E228" s="1"/>
      <c r="F228" s="65">
        <f t="shared" ca="1" si="2"/>
        <v>6.5557264878951713</v>
      </c>
      <c r="G228" s="41">
        <v>6.5336943256161337</v>
      </c>
      <c r="H228" s="66">
        <v>2.4173546254328162</v>
      </c>
      <c r="I228" s="5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2:20" x14ac:dyDescent="0.25">
      <c r="B229" s="1"/>
      <c r="C229" s="1"/>
      <c r="D229" s="1"/>
      <c r="E229" s="1"/>
      <c r="F229" s="65">
        <f t="shared" ca="1" si="2"/>
        <v>5.6111244500628041</v>
      </c>
      <c r="G229" s="41">
        <v>6.8147270710992913</v>
      </c>
      <c r="H229" s="66">
        <v>2.1363218799496586</v>
      </c>
      <c r="I229" s="5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2:20" x14ac:dyDescent="0.25">
      <c r="B230" s="1"/>
      <c r="C230" s="1"/>
      <c r="D230" s="1"/>
      <c r="E230" s="1"/>
      <c r="F230" s="65">
        <f t="shared" ca="1" si="2"/>
        <v>6.1561760272624308</v>
      </c>
      <c r="G230" s="41">
        <v>7.4369976507655888</v>
      </c>
      <c r="H230" s="66">
        <v>1.5140513002833629</v>
      </c>
      <c r="I230" s="5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2:20" x14ac:dyDescent="0.25">
      <c r="B231" s="1"/>
      <c r="C231" s="1"/>
      <c r="D231" s="1"/>
      <c r="E231" s="1"/>
      <c r="F231" s="65">
        <f t="shared" ca="1" si="2"/>
        <v>5.9490493143754453</v>
      </c>
      <c r="G231" s="41">
        <v>5.8333163741438785</v>
      </c>
      <c r="H231" s="66">
        <v>3.1177325769050714</v>
      </c>
      <c r="I231" s="5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2:20" x14ac:dyDescent="0.25">
      <c r="B232" s="1"/>
      <c r="C232" s="1"/>
      <c r="D232" s="1"/>
      <c r="E232" s="1"/>
      <c r="F232" s="65">
        <f t="shared" ca="1" si="2"/>
        <v>6.3229544499806032</v>
      </c>
      <c r="G232" s="41">
        <v>6.6028418110380667</v>
      </c>
      <c r="H232" s="66">
        <v>2.3482071400108833</v>
      </c>
      <c r="I232" s="5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2:20" x14ac:dyDescent="0.25">
      <c r="B233" s="1"/>
      <c r="C233" s="1"/>
      <c r="D233" s="1"/>
      <c r="E233" s="1"/>
      <c r="F233" s="65">
        <f t="shared" ca="1" si="2"/>
        <v>6.4453602856036518</v>
      </c>
      <c r="G233" s="41">
        <v>5.6343525328260071</v>
      </c>
      <c r="H233" s="66">
        <v>3.3166964182229428</v>
      </c>
      <c r="I233" s="5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2:20" x14ac:dyDescent="0.25">
      <c r="B234" s="1"/>
      <c r="C234" s="1"/>
      <c r="D234" s="1"/>
      <c r="E234" s="1"/>
      <c r="F234" s="65">
        <f t="shared" ca="1" si="2"/>
        <v>5.0932820290120659</v>
      </c>
      <c r="G234" s="41">
        <v>6.687018686837912</v>
      </c>
      <c r="H234" s="66">
        <v>2.264030264211037</v>
      </c>
      <c r="I234" s="5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2:20" x14ac:dyDescent="0.25">
      <c r="B235" s="1"/>
      <c r="C235" s="1"/>
      <c r="D235" s="1"/>
      <c r="E235" s="1"/>
      <c r="F235" s="65">
        <f t="shared" ca="1" si="2"/>
        <v>6.427975616965468</v>
      </c>
      <c r="G235" s="41">
        <v>6.4065026678747747</v>
      </c>
      <c r="H235" s="66">
        <v>2.5445462831741743</v>
      </c>
      <c r="I235" s="5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2:20" x14ac:dyDescent="0.25">
      <c r="B236" s="1"/>
      <c r="C236" s="1"/>
      <c r="D236" s="1"/>
      <c r="E236" s="1"/>
      <c r="F236" s="65">
        <f t="shared" ca="1" si="2"/>
        <v>6.6710330384023315</v>
      </c>
      <c r="G236" s="41">
        <v>5.0399955815778616</v>
      </c>
      <c r="H236" s="66">
        <v>3.9110533694710874</v>
      </c>
      <c r="I236" s="5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2:20" x14ac:dyDescent="0.25">
      <c r="B237" s="1"/>
      <c r="C237" s="1"/>
      <c r="D237" s="1"/>
      <c r="E237" s="1"/>
      <c r="F237" s="65">
        <f t="shared" ca="1" si="2"/>
        <v>6.2572770651223371</v>
      </c>
      <c r="G237" s="41">
        <v>6.8611489211622718</v>
      </c>
      <c r="H237" s="66">
        <v>2.0899000298866781</v>
      </c>
      <c r="I237" s="5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2:20" x14ac:dyDescent="0.25">
      <c r="B238" s="1"/>
      <c r="C238" s="1"/>
      <c r="D238" s="1"/>
      <c r="E238" s="1"/>
      <c r="F238" s="65">
        <f t="shared" ca="1" si="2"/>
        <v>5.2899361033719696</v>
      </c>
      <c r="G238" s="41">
        <v>6.7858067474165056</v>
      </c>
      <c r="H238" s="66">
        <v>2.1652422036324452</v>
      </c>
      <c r="I238" s="5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2:20" x14ac:dyDescent="0.25">
      <c r="B239" s="1"/>
      <c r="C239" s="1"/>
      <c r="D239" s="1"/>
      <c r="E239" s="1"/>
      <c r="F239" s="65">
        <f t="shared" ca="1" si="2"/>
        <v>5.2913851562317555</v>
      </c>
      <c r="G239" s="41">
        <v>6.3700811200299343</v>
      </c>
      <c r="H239" s="66">
        <v>2.5809678310190165</v>
      </c>
      <c r="I239" s="5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2:20" x14ac:dyDescent="0.25">
      <c r="B240" s="1"/>
      <c r="C240" s="1"/>
      <c r="D240" s="1"/>
      <c r="E240" s="1"/>
      <c r="F240" s="65">
        <f t="shared" ca="1" si="2"/>
        <v>6.3137133358914133</v>
      </c>
      <c r="G240" s="41">
        <v>6.6665243272332821</v>
      </c>
      <c r="H240" s="66">
        <v>2.2845246238156669</v>
      </c>
      <c r="I240" s="5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2:20" x14ac:dyDescent="0.25">
      <c r="B241" s="1"/>
      <c r="C241" s="1"/>
      <c r="D241" s="1"/>
      <c r="E241" s="1"/>
      <c r="F241" s="65">
        <f t="shared" ref="F241:F304" ca="1" si="3">_xlfn.NORM.INV(RAND(),$H$43,$H$44)</f>
        <v>5.8774527029312846</v>
      </c>
      <c r="G241" s="41">
        <v>6.194278548037035</v>
      </c>
      <c r="H241" s="66">
        <v>2.7567704030119149</v>
      </c>
      <c r="I241" s="5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2:20" x14ac:dyDescent="0.25">
      <c r="B242" s="1"/>
      <c r="C242" s="1"/>
      <c r="D242" s="1"/>
      <c r="E242" s="1"/>
      <c r="F242" s="65">
        <f t="shared" ca="1" si="3"/>
        <v>6.3337841880572636</v>
      </c>
      <c r="G242" s="41">
        <v>5.0987748559448747</v>
      </c>
      <c r="H242" s="66">
        <v>3.8522740951040753</v>
      </c>
      <c r="I242" s="5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2:20" x14ac:dyDescent="0.25">
      <c r="B243" s="1"/>
      <c r="C243" s="1"/>
      <c r="D243" s="1"/>
      <c r="E243" s="1"/>
      <c r="F243" s="65">
        <f t="shared" ca="1" si="3"/>
        <v>6.8149881091741626</v>
      </c>
      <c r="G243" s="41">
        <v>5.929682397082864</v>
      </c>
      <c r="H243" s="66">
        <v>3.0213665539660859</v>
      </c>
      <c r="I243" s="5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2:20" x14ac:dyDescent="0.25">
      <c r="B244" s="1"/>
      <c r="C244" s="1"/>
      <c r="D244" s="1"/>
      <c r="E244" s="1"/>
      <c r="F244" s="65">
        <f t="shared" ca="1" si="3"/>
        <v>6.432986614880293</v>
      </c>
      <c r="G244" s="41">
        <v>5.4409348232436967</v>
      </c>
      <c r="H244" s="66">
        <v>3.5101141278052523</v>
      </c>
      <c r="I244" s="5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2:20" x14ac:dyDescent="0.25">
      <c r="B245" s="1"/>
      <c r="C245" s="1"/>
      <c r="D245" s="1"/>
      <c r="E245" s="1"/>
      <c r="F245" s="65">
        <f t="shared" ca="1" si="3"/>
        <v>6.8867204541135241</v>
      </c>
      <c r="G245" s="41">
        <v>4.4235796902331135</v>
      </c>
      <c r="H245" s="66">
        <v>4.5274692608158364</v>
      </c>
      <c r="I245" s="5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2:20" x14ac:dyDescent="0.25">
      <c r="B246" s="1"/>
      <c r="C246" s="1"/>
      <c r="D246" s="1"/>
      <c r="E246" s="1"/>
      <c r="F246" s="65">
        <f t="shared" ca="1" si="3"/>
        <v>6.2841032658828846</v>
      </c>
      <c r="G246" s="41">
        <v>5.1819999150114242</v>
      </c>
      <c r="H246" s="66">
        <v>3.7690490360375257</v>
      </c>
      <c r="I246" s="5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2:20" x14ac:dyDescent="0.25">
      <c r="B247" s="1"/>
      <c r="C247" s="1"/>
      <c r="D247" s="1"/>
      <c r="E247" s="1"/>
      <c r="F247" s="65">
        <f t="shared" ca="1" si="3"/>
        <v>6.9395442156615186</v>
      </c>
      <c r="G247" s="41">
        <v>6.2309305709557279</v>
      </c>
      <c r="H247" s="66">
        <v>2.720118380093222</v>
      </c>
      <c r="I247" s="5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2:20" x14ac:dyDescent="0.25">
      <c r="B248" s="1"/>
      <c r="C248" s="1"/>
      <c r="D248" s="1"/>
      <c r="E248" s="1"/>
      <c r="F248" s="65">
        <f t="shared" ca="1" si="3"/>
        <v>5.7931954507225623</v>
      </c>
      <c r="G248" s="41">
        <v>5.9663037198240136</v>
      </c>
      <c r="H248" s="66">
        <v>2.9847452312249363</v>
      </c>
      <c r="I248" s="5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2:20" x14ac:dyDescent="0.25">
      <c r="B249" s="1"/>
      <c r="C249" s="1"/>
      <c r="D249" s="1"/>
      <c r="E249" s="1"/>
      <c r="F249" s="65">
        <f t="shared" ca="1" si="3"/>
        <v>7.1435544585746626</v>
      </c>
      <c r="G249" s="41">
        <v>5.6182393795562611</v>
      </c>
      <c r="H249" s="66">
        <v>3.3328095714926889</v>
      </c>
      <c r="I249" s="5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2:20" x14ac:dyDescent="0.25">
      <c r="B250" s="1"/>
      <c r="C250" s="1"/>
      <c r="D250" s="1"/>
      <c r="E250" s="1"/>
      <c r="F250" s="65">
        <f t="shared" ca="1" si="3"/>
        <v>5.8453677017799093</v>
      </c>
      <c r="G250" s="41">
        <v>5.4576435183947973</v>
      </c>
      <c r="H250" s="66">
        <v>3.4934054326541535</v>
      </c>
      <c r="I250" s="5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2:20" x14ac:dyDescent="0.25">
      <c r="B251" s="1"/>
      <c r="C251" s="1"/>
      <c r="D251" s="1"/>
      <c r="E251" s="1"/>
      <c r="F251" s="65">
        <f t="shared" ca="1" si="3"/>
        <v>5.1675002949997291</v>
      </c>
      <c r="G251" s="41">
        <v>5.5296550152563881</v>
      </c>
      <c r="H251" s="66">
        <v>3.4213939357925618</v>
      </c>
      <c r="I251" s="5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2:20" x14ac:dyDescent="0.25">
      <c r="B252" s="1"/>
      <c r="C252" s="1"/>
      <c r="D252" s="1"/>
      <c r="E252" s="1"/>
      <c r="F252" s="65">
        <f t="shared" ca="1" si="3"/>
        <v>5.9795768916216456</v>
      </c>
      <c r="G252" s="41">
        <v>7.9629381840093796</v>
      </c>
      <c r="H252" s="66">
        <v>0.98811076703957212</v>
      </c>
      <c r="I252" s="5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2:20" x14ac:dyDescent="0.25">
      <c r="B253" s="1"/>
      <c r="C253" s="1"/>
      <c r="D253" s="1"/>
      <c r="E253" s="1"/>
      <c r="F253" s="65">
        <f t="shared" ca="1" si="3"/>
        <v>5.8295218773526001</v>
      </c>
      <c r="G253" s="41">
        <v>6.4058602604537942</v>
      </c>
      <c r="H253" s="66">
        <v>2.5451886905951557</v>
      </c>
      <c r="I253" s="5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2:20" x14ac:dyDescent="0.25">
      <c r="B254" s="1"/>
      <c r="C254" s="1"/>
      <c r="D254" s="1"/>
      <c r="E254" s="1"/>
      <c r="F254" s="65">
        <f t="shared" ca="1" si="3"/>
        <v>5.6545711901709126</v>
      </c>
      <c r="G254" s="41">
        <v>5.4979689469911781</v>
      </c>
      <c r="H254" s="66">
        <v>3.4530800040577709</v>
      </c>
      <c r="I254" s="5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2:20" x14ac:dyDescent="0.25">
      <c r="B255" s="1"/>
      <c r="C255" s="1"/>
      <c r="D255" s="1"/>
      <c r="E255" s="1"/>
      <c r="F255" s="65">
        <f t="shared" ca="1" si="3"/>
        <v>5.9359297409165466</v>
      </c>
      <c r="G255" s="41">
        <v>5.0535119322775977</v>
      </c>
      <c r="H255" s="66">
        <v>3.8975370187713523</v>
      </c>
      <c r="I255" s="5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2:20" x14ac:dyDescent="0.25">
      <c r="B256" s="1"/>
      <c r="C256" s="1"/>
      <c r="D256" s="1"/>
      <c r="E256" s="1"/>
      <c r="F256" s="65">
        <f t="shared" ca="1" si="3"/>
        <v>6.1329972399465014</v>
      </c>
      <c r="G256" s="41">
        <v>7.2999260126826169</v>
      </c>
      <c r="H256" s="66">
        <v>1.6511229383663348</v>
      </c>
      <c r="I256" s="5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2:20" x14ac:dyDescent="0.25">
      <c r="B257" s="1"/>
      <c r="C257" s="1"/>
      <c r="D257" s="1"/>
      <c r="E257" s="1"/>
      <c r="F257" s="65">
        <f t="shared" ca="1" si="3"/>
        <v>6.1091203859810284</v>
      </c>
      <c r="G257" s="41">
        <v>5.8228969799434349</v>
      </c>
      <c r="H257" s="66">
        <v>3.128151971105515</v>
      </c>
      <c r="I257" s="5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2:20" x14ac:dyDescent="0.25">
      <c r="B258" s="1"/>
      <c r="C258" s="1"/>
      <c r="D258" s="1"/>
      <c r="E258" s="1"/>
      <c r="F258" s="65">
        <f t="shared" ca="1" si="3"/>
        <v>5.7889250363880516</v>
      </c>
      <c r="G258" s="41">
        <v>5.948331311426962</v>
      </c>
      <c r="H258" s="66">
        <v>3.0027176396219879</v>
      </c>
      <c r="I258" s="5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2:20" x14ac:dyDescent="0.25">
      <c r="B259" s="1"/>
      <c r="C259" s="1"/>
      <c r="D259" s="1"/>
      <c r="E259" s="1"/>
      <c r="F259" s="65">
        <f t="shared" ca="1" si="3"/>
        <v>6.5533098606083104</v>
      </c>
      <c r="G259" s="41">
        <v>5.4403401418659314</v>
      </c>
      <c r="H259" s="66">
        <v>3.5107088091830185</v>
      </c>
      <c r="I259" s="5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2:20" x14ac:dyDescent="0.25">
      <c r="B260" s="1"/>
      <c r="C260" s="1"/>
      <c r="D260" s="1"/>
      <c r="E260" s="1"/>
      <c r="F260" s="65">
        <f t="shared" ca="1" si="3"/>
        <v>5.9037531137255028</v>
      </c>
      <c r="G260" s="41">
        <v>6.292940166191701</v>
      </c>
      <c r="H260" s="66">
        <v>2.658108784857248</v>
      </c>
      <c r="I260" s="5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2:20" x14ac:dyDescent="0.25">
      <c r="B261" s="1"/>
      <c r="C261" s="1"/>
      <c r="D261" s="1"/>
      <c r="E261" s="1"/>
      <c r="F261" s="65">
        <f t="shared" ca="1" si="3"/>
        <v>5.03686077206397</v>
      </c>
      <c r="G261" s="41">
        <v>6.1843345506093543</v>
      </c>
      <c r="H261" s="66">
        <v>2.7667144004395965</v>
      </c>
      <c r="I261" s="5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2:20" x14ac:dyDescent="0.25">
      <c r="B262" s="1"/>
      <c r="C262" s="1"/>
      <c r="D262" s="1"/>
      <c r="E262" s="1"/>
      <c r="F262" s="65">
        <f t="shared" ca="1" si="3"/>
        <v>5.8071947316297399</v>
      </c>
      <c r="G262" s="41">
        <v>5.8939309348047262</v>
      </c>
      <c r="H262" s="66">
        <v>3.0571180162442246</v>
      </c>
      <c r="I262" s="5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2:20" x14ac:dyDescent="0.25">
      <c r="B263" s="1"/>
      <c r="C263" s="1"/>
      <c r="D263" s="1"/>
      <c r="E263" s="1"/>
      <c r="F263" s="65">
        <f t="shared" ca="1" si="3"/>
        <v>6.568546474659664</v>
      </c>
      <c r="G263" s="41">
        <v>6.0867019921386039</v>
      </c>
      <c r="H263" s="66">
        <v>2.8643469589103461</v>
      </c>
      <c r="I263" s="5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2:20" x14ac:dyDescent="0.25">
      <c r="B264" s="1"/>
      <c r="C264" s="1"/>
      <c r="D264" s="1"/>
      <c r="E264" s="1"/>
      <c r="F264" s="65">
        <f t="shared" ca="1" si="3"/>
        <v>7.1098223658127848</v>
      </c>
      <c r="G264" s="41">
        <v>6.6931112358027054</v>
      </c>
      <c r="H264" s="66">
        <v>2.2579377152462445</v>
      </c>
      <c r="I264" s="5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2:20" x14ac:dyDescent="0.25">
      <c r="B265" s="1"/>
      <c r="C265" s="1"/>
      <c r="D265" s="1"/>
      <c r="E265" s="1"/>
      <c r="F265" s="65">
        <f t="shared" ca="1" si="3"/>
        <v>7.3129224072118992</v>
      </c>
      <c r="G265" s="41">
        <v>5.810121777998754</v>
      </c>
      <c r="H265" s="66">
        <v>3.140927173050196</v>
      </c>
      <c r="I265" s="5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2:20" x14ac:dyDescent="0.25">
      <c r="B266" s="1"/>
      <c r="C266" s="1"/>
      <c r="D266" s="1"/>
      <c r="E266" s="1"/>
      <c r="F266" s="65">
        <f t="shared" ca="1" si="3"/>
        <v>5.8524495982633891</v>
      </c>
      <c r="G266" s="41">
        <v>6.2605239146469476</v>
      </c>
      <c r="H266" s="66">
        <v>2.6905250364020024</v>
      </c>
      <c r="I266" s="5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2:20" x14ac:dyDescent="0.25">
      <c r="B267" s="1"/>
      <c r="C267" s="1"/>
      <c r="D267" s="1"/>
      <c r="E267" s="1"/>
      <c r="F267" s="65">
        <f t="shared" ca="1" si="3"/>
        <v>6.406255799617262</v>
      </c>
      <c r="G267" s="41">
        <v>6.6448718584612259</v>
      </c>
      <c r="H267" s="66">
        <v>2.3061770925877241</v>
      </c>
      <c r="I267" s="5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2:20" x14ac:dyDescent="0.25">
      <c r="B268" s="1"/>
      <c r="C268" s="1"/>
      <c r="D268" s="1"/>
      <c r="E268" s="1"/>
      <c r="F268" s="65">
        <f t="shared" ca="1" si="3"/>
        <v>5.9988535418833502</v>
      </c>
      <c r="G268" s="41">
        <v>6.7224861510028573</v>
      </c>
      <c r="H268" s="66">
        <v>2.2285628000460918</v>
      </c>
      <c r="I268" s="5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2:20" x14ac:dyDescent="0.25">
      <c r="B269" s="1"/>
      <c r="C269" s="1"/>
      <c r="D269" s="1"/>
      <c r="E269" s="1"/>
      <c r="F269" s="65">
        <f t="shared" ca="1" si="3"/>
        <v>4.458290437695327</v>
      </c>
      <c r="G269" s="41">
        <v>5.6220253131367546</v>
      </c>
      <c r="H269" s="66">
        <v>3.3290236379121954</v>
      </c>
      <c r="I269" s="5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2:20" x14ac:dyDescent="0.25">
      <c r="B270" s="1"/>
      <c r="C270" s="1"/>
      <c r="D270" s="1"/>
      <c r="E270" s="1"/>
      <c r="F270" s="65">
        <f t="shared" ca="1" si="3"/>
        <v>6.5294586635261185</v>
      </c>
      <c r="G270" s="41">
        <v>6.0441037978256018</v>
      </c>
      <c r="H270" s="66">
        <v>2.9069451532233472</v>
      </c>
      <c r="I270" s="5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2:20" x14ac:dyDescent="0.25">
      <c r="B271" s="1"/>
      <c r="C271" s="1"/>
      <c r="D271" s="1"/>
      <c r="E271" s="1"/>
      <c r="F271" s="65">
        <f t="shared" ca="1" si="3"/>
        <v>5.8276776439082587</v>
      </c>
      <c r="G271" s="41">
        <v>5.9077621754500571</v>
      </c>
      <c r="H271" s="66">
        <v>3.0432867755988937</v>
      </c>
      <c r="I271" s="5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2:20" x14ac:dyDescent="0.25">
      <c r="B272" s="1"/>
      <c r="C272" s="1"/>
      <c r="D272" s="1"/>
      <c r="E272" s="1"/>
      <c r="F272" s="65">
        <f t="shared" ca="1" si="3"/>
        <v>5.1767329569437042</v>
      </c>
      <c r="G272" s="41">
        <v>6.3131625526939388</v>
      </c>
      <c r="H272" s="66">
        <v>2.6378863983550112</v>
      </c>
      <c r="I272" s="5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2:20" x14ac:dyDescent="0.25">
      <c r="B273" s="1"/>
      <c r="C273" s="1"/>
      <c r="D273" s="1"/>
      <c r="E273" s="1"/>
      <c r="F273" s="65">
        <f t="shared" ca="1" si="3"/>
        <v>6.4090698246575224</v>
      </c>
      <c r="G273" s="41">
        <v>5.6726808994045186</v>
      </c>
      <c r="H273" s="66">
        <v>3.2783680516444313</v>
      </c>
      <c r="I273" s="5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2:20" x14ac:dyDescent="0.25">
      <c r="B274" s="1"/>
      <c r="C274" s="1"/>
      <c r="D274" s="1"/>
      <c r="E274" s="1"/>
      <c r="F274" s="65">
        <f t="shared" ca="1" si="3"/>
        <v>7.2243013095384789</v>
      </c>
      <c r="G274" s="41">
        <v>6.8553330551298854</v>
      </c>
      <c r="H274" s="66">
        <v>2.0957158959190636</v>
      </c>
      <c r="I274" s="5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2:20" x14ac:dyDescent="0.25">
      <c r="B275" s="1"/>
      <c r="C275" s="1"/>
      <c r="D275" s="1"/>
      <c r="E275" s="1"/>
      <c r="F275" s="65">
        <f t="shared" ca="1" si="3"/>
        <v>5.9391443298009712</v>
      </c>
      <c r="G275" s="41">
        <v>6.0041437460146909</v>
      </c>
      <c r="H275" s="66">
        <v>2.946905205034259</v>
      </c>
      <c r="I275" s="5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2:20" x14ac:dyDescent="0.25">
      <c r="B276" s="1"/>
      <c r="C276" s="1"/>
      <c r="D276" s="1"/>
      <c r="E276" s="1"/>
      <c r="F276" s="65">
        <f t="shared" ca="1" si="3"/>
        <v>5.6518534139534085</v>
      </c>
      <c r="G276" s="41">
        <v>5.6526095416538178</v>
      </c>
      <c r="H276" s="66">
        <v>3.298439409395133</v>
      </c>
      <c r="I276" s="5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2:20" x14ac:dyDescent="0.25">
      <c r="B277" s="1"/>
      <c r="C277" s="1"/>
      <c r="D277" s="1"/>
      <c r="E277" s="1"/>
      <c r="F277" s="65">
        <f t="shared" ca="1" si="3"/>
        <v>6.8316155643389012</v>
      </c>
      <c r="G277" s="41">
        <v>6.1997238290680956</v>
      </c>
      <c r="H277" s="66">
        <v>2.7513251219808552</v>
      </c>
      <c r="I277" s="5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2:20" x14ac:dyDescent="0.25">
      <c r="B278" s="1"/>
      <c r="C278" s="1"/>
      <c r="D278" s="1"/>
      <c r="E278" s="1"/>
      <c r="F278" s="65">
        <f t="shared" ca="1" si="3"/>
        <v>5.2172889286224748</v>
      </c>
      <c r="G278" s="41">
        <v>5.783604184802499</v>
      </c>
      <c r="H278" s="66">
        <v>3.1674447662464509</v>
      </c>
      <c r="I278" s="5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2:20" x14ac:dyDescent="0.25">
      <c r="B279" s="1"/>
      <c r="C279" s="1"/>
      <c r="D279" s="1"/>
      <c r="E279" s="1"/>
      <c r="F279" s="65">
        <f t="shared" ca="1" si="3"/>
        <v>5.9864126517708947</v>
      </c>
      <c r="G279" s="41">
        <v>5.8923065003609398</v>
      </c>
      <c r="H279" s="66">
        <v>3.0587424506880101</v>
      </c>
      <c r="I279" s="5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2:20" x14ac:dyDescent="0.25">
      <c r="B280" s="1"/>
      <c r="C280" s="1"/>
      <c r="D280" s="1"/>
      <c r="E280" s="1"/>
      <c r="F280" s="65">
        <f t="shared" ca="1" si="3"/>
        <v>6.5046804032504904</v>
      </c>
      <c r="G280" s="41">
        <v>5.3803461536447443</v>
      </c>
      <c r="H280" s="66">
        <v>3.5707027974042056</v>
      </c>
      <c r="I280" s="5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2:20" x14ac:dyDescent="0.25">
      <c r="B281" s="1"/>
      <c r="C281" s="1"/>
      <c r="D281" s="1"/>
      <c r="E281" s="1"/>
      <c r="F281" s="65">
        <f t="shared" ca="1" si="3"/>
        <v>5.7993794065058841</v>
      </c>
      <c r="G281" s="41">
        <v>6.5116966127463316</v>
      </c>
      <c r="H281" s="66">
        <v>2.4393523383026192</v>
      </c>
      <c r="I281" s="5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2:20" x14ac:dyDescent="0.25">
      <c r="B282" s="1"/>
      <c r="C282" s="1"/>
      <c r="D282" s="1"/>
      <c r="E282" s="1"/>
      <c r="F282" s="65">
        <f t="shared" ca="1" si="3"/>
        <v>5.2113627598452164</v>
      </c>
      <c r="G282" s="41">
        <v>5.8345328135045351</v>
      </c>
      <c r="H282" s="66">
        <v>3.1165161375444157</v>
      </c>
      <c r="I282" s="5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2:20" x14ac:dyDescent="0.25">
      <c r="B283" s="1"/>
      <c r="C283" s="1"/>
      <c r="D283" s="1"/>
      <c r="E283" s="1"/>
      <c r="F283" s="65">
        <f t="shared" ca="1" si="3"/>
        <v>5.9842281485596498</v>
      </c>
      <c r="G283" s="41">
        <v>5.6459346989074692</v>
      </c>
      <c r="H283" s="66">
        <v>3.3051142521414807</v>
      </c>
      <c r="I283" s="5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2:20" x14ac:dyDescent="0.25">
      <c r="B284" s="1"/>
      <c r="C284" s="1"/>
      <c r="D284" s="1"/>
      <c r="E284" s="1"/>
      <c r="F284" s="65">
        <f t="shared" ca="1" si="3"/>
        <v>5.9219097298118335</v>
      </c>
      <c r="G284" s="41">
        <v>5.5431161530582687</v>
      </c>
      <c r="H284" s="66">
        <v>3.4079327979906822</v>
      </c>
      <c r="I284" s="5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2:20" x14ac:dyDescent="0.25">
      <c r="B285" s="1"/>
      <c r="C285" s="1"/>
      <c r="D285" s="1"/>
      <c r="E285" s="1"/>
      <c r="F285" s="65">
        <f t="shared" ca="1" si="3"/>
        <v>5.6074152317519363</v>
      </c>
      <c r="G285" s="41">
        <v>5.4294135755921511</v>
      </c>
      <c r="H285" s="66">
        <v>3.5216353754567997</v>
      </c>
      <c r="I285" s="5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2:20" x14ac:dyDescent="0.25">
      <c r="B286" s="1"/>
      <c r="C286" s="1"/>
      <c r="D286" s="1"/>
      <c r="E286" s="1"/>
      <c r="F286" s="65">
        <f t="shared" ca="1" si="3"/>
        <v>6.9849533047687391</v>
      </c>
      <c r="G286" s="41">
        <v>5.4034504324430044</v>
      </c>
      <c r="H286" s="66">
        <v>3.5475985186059447</v>
      </c>
      <c r="I286" s="5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2:20" x14ac:dyDescent="0.25">
      <c r="B287" s="1"/>
      <c r="C287" s="1"/>
      <c r="D287" s="1"/>
      <c r="E287" s="1"/>
      <c r="F287" s="65">
        <f t="shared" ca="1" si="3"/>
        <v>6.5002252535722898</v>
      </c>
      <c r="G287" s="41">
        <v>4.8318518585819721</v>
      </c>
      <c r="H287" s="66">
        <v>4.1191970924669778</v>
      </c>
      <c r="I287" s="5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2:20" x14ac:dyDescent="0.25">
      <c r="B288" s="1"/>
      <c r="C288" s="1"/>
      <c r="D288" s="1"/>
      <c r="E288" s="1"/>
      <c r="F288" s="65">
        <f t="shared" ca="1" si="3"/>
        <v>6.732918087897767</v>
      </c>
      <c r="G288" s="41">
        <v>6.5737657837391366</v>
      </c>
      <c r="H288" s="66">
        <v>2.3772831673098125</v>
      </c>
      <c r="I288" s="5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2:20" x14ac:dyDescent="0.25">
      <c r="B289" s="1"/>
      <c r="C289" s="1"/>
      <c r="D289" s="1"/>
      <c r="E289" s="1"/>
      <c r="F289" s="65">
        <f t="shared" ca="1" si="3"/>
        <v>6.5472116261108102</v>
      </c>
      <c r="G289" s="41">
        <v>5.4303116848986734</v>
      </c>
      <c r="H289" s="66">
        <v>3.5207372661502774</v>
      </c>
      <c r="I289" s="5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2:20" x14ac:dyDescent="0.25">
      <c r="B290" s="1"/>
      <c r="C290" s="1"/>
      <c r="D290" s="1"/>
      <c r="E290" s="1"/>
      <c r="F290" s="65">
        <f t="shared" ca="1" si="3"/>
        <v>7.1171908749212207</v>
      </c>
      <c r="G290" s="41">
        <v>5.956390201839767</v>
      </c>
      <c r="H290" s="66">
        <v>2.994658749209183</v>
      </c>
      <c r="I290" s="5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2:20" x14ac:dyDescent="0.25">
      <c r="B291" s="1"/>
      <c r="C291" s="1"/>
      <c r="D291" s="1"/>
      <c r="E291" s="1"/>
      <c r="F291" s="65">
        <f t="shared" ca="1" si="3"/>
        <v>6.50435315970737</v>
      </c>
      <c r="G291" s="41">
        <v>6.2597317379987096</v>
      </c>
      <c r="H291" s="66">
        <v>2.6913172130502403</v>
      </c>
      <c r="I291" s="5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2:20" x14ac:dyDescent="0.25">
      <c r="B292" s="1"/>
      <c r="C292" s="1"/>
      <c r="D292" s="1"/>
      <c r="E292" s="1"/>
      <c r="F292" s="65">
        <f t="shared" ca="1" si="3"/>
        <v>5.5911891495417265</v>
      </c>
      <c r="G292" s="41">
        <v>6.2080271675076393</v>
      </c>
      <c r="H292" s="66">
        <v>2.7430217835413107</v>
      </c>
      <c r="I292" s="5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2:20" x14ac:dyDescent="0.25">
      <c r="B293" s="1"/>
      <c r="C293" s="1"/>
      <c r="D293" s="1"/>
      <c r="E293" s="1"/>
      <c r="F293" s="65">
        <f t="shared" ca="1" si="3"/>
        <v>5.8397307715803688</v>
      </c>
      <c r="G293" s="41">
        <v>6.4845762378987395</v>
      </c>
      <c r="H293" s="66">
        <v>2.4664727131502104</v>
      </c>
      <c r="I293" s="5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2:20" x14ac:dyDescent="0.25">
      <c r="B294" s="1"/>
      <c r="C294" s="1"/>
      <c r="D294" s="1"/>
      <c r="E294" s="1"/>
      <c r="F294" s="65">
        <f t="shared" ca="1" si="3"/>
        <v>5.6713861492551434</v>
      </c>
      <c r="G294" s="41">
        <v>6.3084440662742338</v>
      </c>
      <c r="H294" s="66">
        <v>2.6426048847747161</v>
      </c>
      <c r="I294" s="5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2:20" x14ac:dyDescent="0.25">
      <c r="B295" s="1"/>
      <c r="C295" s="1"/>
      <c r="D295" s="1"/>
      <c r="E295" s="1"/>
      <c r="F295" s="65">
        <f t="shared" ca="1" si="3"/>
        <v>5.4196427646192946</v>
      </c>
      <c r="G295" s="41">
        <v>5.7700475306183048</v>
      </c>
      <c r="H295" s="66">
        <v>3.1810014204306452</v>
      </c>
      <c r="I295" s="5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2:20" x14ac:dyDescent="0.25">
      <c r="B296" s="1"/>
      <c r="C296" s="1"/>
      <c r="D296" s="1"/>
      <c r="E296" s="1"/>
      <c r="F296" s="65">
        <f t="shared" ca="1" si="3"/>
        <v>6.6311364246623459</v>
      </c>
      <c r="G296" s="41">
        <v>6.1568734647369023</v>
      </c>
      <c r="H296" s="66">
        <v>2.7941754863120476</v>
      </c>
      <c r="I296" s="5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2:20" x14ac:dyDescent="0.25">
      <c r="B297" s="1"/>
      <c r="C297" s="1"/>
      <c r="D297" s="1"/>
      <c r="E297" s="1"/>
      <c r="F297" s="65">
        <f t="shared" ca="1" si="3"/>
        <v>5.9496219175564145</v>
      </c>
      <c r="G297" s="41">
        <v>6.0260534100211958</v>
      </c>
      <c r="H297" s="66">
        <v>2.9249955410277551</v>
      </c>
      <c r="I297" s="5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2:20" x14ac:dyDescent="0.25">
      <c r="B298" s="1"/>
      <c r="C298" s="1"/>
      <c r="D298" s="1"/>
      <c r="E298" s="1"/>
      <c r="F298" s="65">
        <f t="shared" ca="1" si="3"/>
        <v>5.1469481135546342</v>
      </c>
      <c r="G298" s="41">
        <v>6.9975178327851211</v>
      </c>
      <c r="H298" s="66">
        <v>1.9535311182638289</v>
      </c>
      <c r="I298" s="5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2:20" x14ac:dyDescent="0.25">
      <c r="B299" s="1"/>
      <c r="C299" s="1"/>
      <c r="D299" s="1"/>
      <c r="E299" s="1"/>
      <c r="F299" s="65">
        <f t="shared" ca="1" si="3"/>
        <v>5.6695770445982792</v>
      </c>
      <c r="G299" s="41">
        <v>7.0004242353782216</v>
      </c>
      <c r="H299" s="66">
        <v>1.9506247156707275</v>
      </c>
      <c r="I299" s="5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2:20" x14ac:dyDescent="0.25">
      <c r="B300" s="1"/>
      <c r="C300" s="1"/>
      <c r="D300" s="1"/>
      <c r="E300" s="1"/>
      <c r="F300" s="65">
        <f t="shared" ca="1" si="3"/>
        <v>6.3695226504706408</v>
      </c>
      <c r="G300" s="41">
        <v>5.0918049393033149</v>
      </c>
      <c r="H300" s="66">
        <v>3.8592440117456341</v>
      </c>
      <c r="I300" s="5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2:20" x14ac:dyDescent="0.25">
      <c r="B301" s="1"/>
      <c r="C301" s="1"/>
      <c r="D301" s="1"/>
      <c r="E301" s="1"/>
      <c r="F301" s="65">
        <f t="shared" ca="1" si="3"/>
        <v>6.3566482909330988</v>
      </c>
      <c r="G301" s="41">
        <v>7.8018393831462385</v>
      </c>
      <c r="H301" s="66">
        <v>1.1492095679027123</v>
      </c>
      <c r="I301" s="5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2:20" x14ac:dyDescent="0.25">
      <c r="B302" s="1"/>
      <c r="C302" s="1"/>
      <c r="D302" s="1"/>
      <c r="E302" s="1"/>
      <c r="F302" s="65">
        <f t="shared" ca="1" si="3"/>
        <v>6.0936610913549885</v>
      </c>
      <c r="G302" s="41">
        <v>5.1686358248023243</v>
      </c>
      <c r="H302" s="66">
        <v>3.7824131262466256</v>
      </c>
      <c r="I302" s="5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2:20" x14ac:dyDescent="0.25">
      <c r="B303" s="1"/>
      <c r="C303" s="1"/>
      <c r="D303" s="1"/>
      <c r="E303" s="1"/>
      <c r="F303" s="65">
        <f t="shared" ca="1" si="3"/>
        <v>6.8574772291277739</v>
      </c>
      <c r="G303" s="41">
        <v>5.3058495194562498</v>
      </c>
      <c r="H303" s="66">
        <v>3.645199431592701</v>
      </c>
      <c r="I303" s="5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2:20" x14ac:dyDescent="0.25">
      <c r="B304" s="1"/>
      <c r="C304" s="1"/>
      <c r="D304" s="1"/>
      <c r="E304" s="1"/>
      <c r="F304" s="65">
        <f t="shared" ca="1" si="3"/>
        <v>6.0364789577769749</v>
      </c>
      <c r="G304" s="41">
        <v>5.709929694347827</v>
      </c>
      <c r="H304" s="66">
        <v>3.241119256701122</v>
      </c>
      <c r="I304" s="5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2:20" x14ac:dyDescent="0.25">
      <c r="B305" s="1"/>
      <c r="C305" s="1"/>
      <c r="D305" s="1"/>
      <c r="E305" s="1"/>
      <c r="F305" s="65">
        <f t="shared" ref="F305:F368" ca="1" si="4">_xlfn.NORM.INV(RAND(),$H$43,$H$44)</f>
        <v>7.5328475463214613</v>
      </c>
      <c r="G305" s="41">
        <v>6.7864791333359804</v>
      </c>
      <c r="H305" s="66">
        <v>2.1645698177129695</v>
      </c>
      <c r="I305" s="5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2:20" x14ac:dyDescent="0.25">
      <c r="B306" s="1"/>
      <c r="C306" s="1"/>
      <c r="D306" s="1"/>
      <c r="E306" s="1"/>
      <c r="F306" s="65">
        <f t="shared" ca="1" si="4"/>
        <v>6.9607204028532008</v>
      </c>
      <c r="G306" s="41">
        <v>5.7950409250111266</v>
      </c>
      <c r="H306" s="66">
        <v>3.1560080260378243</v>
      </c>
      <c r="I306" s="5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2:20" x14ac:dyDescent="0.25">
      <c r="B307" s="1"/>
      <c r="C307" s="1"/>
      <c r="D307" s="1"/>
      <c r="E307" s="1"/>
      <c r="F307" s="65">
        <f t="shared" ca="1" si="4"/>
        <v>6.7655827307540761</v>
      </c>
      <c r="G307" s="41">
        <v>6.3527144859836735</v>
      </c>
      <c r="H307" s="66">
        <v>2.5983344650652764</v>
      </c>
      <c r="I307" s="5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2:20" x14ac:dyDescent="0.25">
      <c r="B308" s="1"/>
      <c r="C308" s="1"/>
      <c r="D308" s="1"/>
      <c r="E308" s="1"/>
      <c r="F308" s="65">
        <f t="shared" ca="1" si="4"/>
        <v>5.9739049818412742</v>
      </c>
      <c r="G308" s="41">
        <v>5.4560454849522682</v>
      </c>
      <c r="H308" s="66">
        <v>3.4950034660966818</v>
      </c>
      <c r="I308" s="5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2:20" x14ac:dyDescent="0.25">
      <c r="B309" s="1"/>
      <c r="C309" s="1"/>
      <c r="D309" s="1"/>
      <c r="E309" s="1"/>
      <c r="F309" s="65">
        <f t="shared" ca="1" si="4"/>
        <v>6.0166746676984291</v>
      </c>
      <c r="G309" s="41">
        <v>5.8214002110801015</v>
      </c>
      <c r="H309" s="66">
        <v>3.1296487399688484</v>
      </c>
      <c r="I309" s="5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2:20" x14ac:dyDescent="0.25">
      <c r="B310" s="1"/>
      <c r="C310" s="1"/>
      <c r="D310" s="1"/>
      <c r="E310" s="1"/>
      <c r="F310" s="65">
        <f t="shared" ca="1" si="4"/>
        <v>7.25350588286957</v>
      </c>
      <c r="G310" s="41">
        <v>4.5350990252727197</v>
      </c>
      <c r="H310" s="66">
        <v>4.4159499257762302</v>
      </c>
      <c r="I310" s="5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2:20" x14ac:dyDescent="0.25">
      <c r="B311" s="1"/>
      <c r="C311" s="1"/>
      <c r="D311" s="1"/>
      <c r="E311" s="1"/>
      <c r="F311" s="65">
        <f t="shared" ca="1" si="4"/>
        <v>5.923299376985991</v>
      </c>
      <c r="G311" s="41">
        <v>5.9785663826619322</v>
      </c>
      <c r="H311" s="66">
        <v>2.9724825683870186</v>
      </c>
      <c r="I311" s="5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2:20" x14ac:dyDescent="0.25">
      <c r="B312" s="1"/>
      <c r="C312" s="1"/>
      <c r="D312" s="1"/>
      <c r="E312" s="1"/>
      <c r="F312" s="65">
        <f t="shared" ca="1" si="4"/>
        <v>5.51160002387918</v>
      </c>
      <c r="G312" s="41">
        <v>6.3648070775336807</v>
      </c>
      <c r="H312" s="66">
        <v>2.5862418735152701</v>
      </c>
      <c r="I312" s="5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2:20" x14ac:dyDescent="0.25">
      <c r="B313" s="1"/>
      <c r="C313" s="1"/>
      <c r="D313" s="1"/>
      <c r="E313" s="1"/>
      <c r="F313" s="65">
        <f t="shared" ca="1" si="4"/>
        <v>5.5175830514168585</v>
      </c>
      <c r="G313" s="41">
        <v>5.9989693074912012</v>
      </c>
      <c r="H313" s="66">
        <v>2.9520796435577488</v>
      </c>
      <c r="I313" s="5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2:20" x14ac:dyDescent="0.25">
      <c r="B314" s="1"/>
      <c r="C314" s="1"/>
      <c r="D314" s="1"/>
      <c r="E314" s="1"/>
      <c r="F314" s="65">
        <f t="shared" ca="1" si="4"/>
        <v>5.916848723433997</v>
      </c>
      <c r="G314" s="41">
        <v>6.3339358879056897</v>
      </c>
      <c r="H314" s="66">
        <v>2.6171130631432611</v>
      </c>
      <c r="I314" s="5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2:20" x14ac:dyDescent="0.25">
      <c r="B315" s="1"/>
      <c r="C315" s="1"/>
      <c r="D315" s="1"/>
      <c r="E315" s="1"/>
      <c r="F315" s="65">
        <f t="shared" ca="1" si="4"/>
        <v>7.5462543578653083</v>
      </c>
      <c r="G315" s="41">
        <v>5.2696503078997869</v>
      </c>
      <c r="H315" s="66">
        <v>3.6813986431491621</v>
      </c>
      <c r="I315" s="5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2:20" x14ac:dyDescent="0.25">
      <c r="B316" s="1"/>
      <c r="C316" s="1"/>
      <c r="D316" s="1"/>
      <c r="E316" s="1"/>
      <c r="F316" s="65">
        <f t="shared" ca="1" si="4"/>
        <v>5.6362926132131506</v>
      </c>
      <c r="G316" s="41">
        <v>6.7033963431011072</v>
      </c>
      <c r="H316" s="66">
        <v>2.2476526079478418</v>
      </c>
      <c r="I316" s="5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2:20" x14ac:dyDescent="0.25">
      <c r="B317" s="1"/>
      <c r="C317" s="1"/>
      <c r="D317" s="1"/>
      <c r="E317" s="1"/>
      <c r="F317" s="65">
        <f t="shared" ca="1" si="4"/>
        <v>4.8158302942040594</v>
      </c>
      <c r="G317" s="41">
        <v>5.3556568449207402</v>
      </c>
      <c r="H317" s="66">
        <v>3.5953921061282088</v>
      </c>
      <c r="I317" s="5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2:20" x14ac:dyDescent="0.25">
      <c r="B318" s="1"/>
      <c r="C318" s="1"/>
      <c r="D318" s="1"/>
      <c r="E318" s="1"/>
      <c r="F318" s="65">
        <f t="shared" ca="1" si="4"/>
        <v>5.6699922022354219</v>
      </c>
      <c r="G318" s="41">
        <v>6.307942102755649</v>
      </c>
      <c r="H318" s="66">
        <v>2.6431068482933</v>
      </c>
      <c r="I318" s="5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2:20" x14ac:dyDescent="0.25">
      <c r="B319" s="1"/>
      <c r="C319" s="1"/>
      <c r="D319" s="1"/>
      <c r="E319" s="1"/>
      <c r="F319" s="65">
        <f t="shared" ca="1" si="4"/>
        <v>6.2106613800431179</v>
      </c>
      <c r="G319" s="41">
        <v>6.0728658889830562</v>
      </c>
      <c r="H319" s="66">
        <v>2.8781830620658937</v>
      </c>
      <c r="I319" s="5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2:20" x14ac:dyDescent="0.25">
      <c r="B320" s="1"/>
      <c r="C320" s="1"/>
      <c r="D320" s="1"/>
      <c r="E320" s="1"/>
      <c r="F320" s="65">
        <f t="shared" ca="1" si="4"/>
        <v>4.6794863783349632</v>
      </c>
      <c r="G320" s="41">
        <v>7.6897485766361706</v>
      </c>
      <c r="H320" s="66">
        <v>1.2613003744127802</v>
      </c>
      <c r="I320" s="5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2:20" x14ac:dyDescent="0.25">
      <c r="B321" s="1"/>
      <c r="C321" s="1"/>
      <c r="D321" s="1"/>
      <c r="E321" s="1"/>
      <c r="F321" s="65">
        <f t="shared" ca="1" si="4"/>
        <v>5.0458644317371872</v>
      </c>
      <c r="G321" s="41">
        <v>5.4767365616174359</v>
      </c>
      <c r="H321" s="66">
        <v>3.474312389431514</v>
      </c>
      <c r="I321" s="5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2:20" x14ac:dyDescent="0.25">
      <c r="B322" s="1"/>
      <c r="C322" s="1"/>
      <c r="D322" s="1"/>
      <c r="E322" s="1"/>
      <c r="F322" s="65">
        <f t="shared" ca="1" si="4"/>
        <v>7.0694054187840027</v>
      </c>
      <c r="G322" s="41">
        <v>6.2512459570537047</v>
      </c>
      <c r="H322" s="66">
        <v>2.6998029939952453</v>
      </c>
      <c r="I322" s="5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2:20" x14ac:dyDescent="0.25">
      <c r="B323" s="1"/>
      <c r="C323" s="1"/>
      <c r="D323" s="1"/>
      <c r="E323" s="1"/>
      <c r="F323" s="65">
        <f t="shared" ca="1" si="4"/>
        <v>5.4958556646153465</v>
      </c>
      <c r="G323" s="41">
        <v>5.8963675278862402</v>
      </c>
      <c r="H323" s="66">
        <v>3.0546814231627089</v>
      </c>
      <c r="I323" s="5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2:20" x14ac:dyDescent="0.25">
      <c r="B324" s="1"/>
      <c r="C324" s="1"/>
      <c r="D324" s="1"/>
      <c r="E324" s="1"/>
      <c r="F324" s="65">
        <f t="shared" ca="1" si="4"/>
        <v>5.5108353689382863</v>
      </c>
      <c r="G324" s="41">
        <v>6.3572390150285596</v>
      </c>
      <c r="H324" s="66">
        <v>2.5938099360203903</v>
      </c>
      <c r="I324" s="5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2:20" x14ac:dyDescent="0.25">
      <c r="B325" s="1"/>
      <c r="C325" s="1"/>
      <c r="D325" s="1"/>
      <c r="E325" s="1"/>
      <c r="F325" s="65">
        <f t="shared" ca="1" si="4"/>
        <v>5.4419797430533814</v>
      </c>
      <c r="G325" s="41">
        <v>5.9303009183783288</v>
      </c>
      <c r="H325" s="66">
        <v>3.0207480326706211</v>
      </c>
      <c r="I325" s="5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2:20" x14ac:dyDescent="0.25">
      <c r="B326" s="1"/>
      <c r="C326" s="1"/>
      <c r="D326" s="1"/>
      <c r="E326" s="1"/>
      <c r="F326" s="65">
        <f t="shared" ca="1" si="4"/>
        <v>5.8973910739027611</v>
      </c>
      <c r="G326" s="41">
        <v>6.2020041598443614</v>
      </c>
      <c r="H326" s="66">
        <v>2.7490447912045894</v>
      </c>
      <c r="I326" s="5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2:20" x14ac:dyDescent="0.25">
      <c r="B327" s="1"/>
      <c r="C327" s="1"/>
      <c r="D327" s="1"/>
      <c r="E327" s="1"/>
      <c r="F327" s="65">
        <f t="shared" ca="1" si="4"/>
        <v>4.9984148545327196</v>
      </c>
      <c r="G327" s="41">
        <v>5.7032384058372392</v>
      </c>
      <c r="H327" s="66">
        <v>3.2478105452117099</v>
      </c>
      <c r="I327" s="5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2:20" x14ac:dyDescent="0.25">
      <c r="B328" s="1"/>
      <c r="C328" s="1"/>
      <c r="D328" s="1"/>
      <c r="E328" s="1"/>
      <c r="F328" s="65">
        <f t="shared" ca="1" si="4"/>
        <v>5.814416919537031</v>
      </c>
      <c r="G328" s="41">
        <v>4.3065611807831425</v>
      </c>
      <c r="H328" s="66">
        <v>4.6444877702658083</v>
      </c>
      <c r="I328" s="5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2:20" x14ac:dyDescent="0.25">
      <c r="B329" s="1"/>
      <c r="C329" s="1"/>
      <c r="D329" s="1"/>
      <c r="E329" s="1"/>
      <c r="F329" s="65">
        <f t="shared" ca="1" si="4"/>
        <v>5.5634378467363996</v>
      </c>
      <c r="G329" s="41">
        <v>5.8160797290352582</v>
      </c>
      <c r="H329" s="66">
        <v>3.1349692220136909</v>
      </c>
      <c r="I329" s="5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2:20" x14ac:dyDescent="0.25">
      <c r="B330" s="1"/>
      <c r="C330" s="1"/>
      <c r="D330" s="1"/>
      <c r="E330" s="1"/>
      <c r="F330" s="65">
        <f t="shared" ca="1" si="4"/>
        <v>6.0824765068539621</v>
      </c>
      <c r="G330" s="41">
        <v>8.577339247382092</v>
      </c>
      <c r="H330" s="66">
        <v>0.37370970366685796</v>
      </c>
      <c r="I330" s="5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2:20" x14ac:dyDescent="0.25">
      <c r="B331" s="1"/>
      <c r="C331" s="1"/>
      <c r="D331" s="1"/>
      <c r="E331" s="1"/>
      <c r="F331" s="65">
        <f t="shared" ca="1" si="4"/>
        <v>5.7505576794052784</v>
      </c>
      <c r="G331" s="41">
        <v>5.7351973340924234</v>
      </c>
      <c r="H331" s="66">
        <v>3.2158516169565274</v>
      </c>
      <c r="I331" s="5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2:20" x14ac:dyDescent="0.25">
      <c r="B332" s="1"/>
      <c r="C332" s="1"/>
      <c r="D332" s="1"/>
      <c r="E332" s="1"/>
      <c r="F332" s="65">
        <f t="shared" ca="1" si="4"/>
        <v>5.5680809867701786</v>
      </c>
      <c r="G332" s="41">
        <v>7.3497436422511235</v>
      </c>
      <c r="H332" s="66">
        <v>1.6013053087978264</v>
      </c>
      <c r="I332" s="5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2:20" x14ac:dyDescent="0.25">
      <c r="B333" s="1"/>
      <c r="C333" s="1"/>
      <c r="D333" s="1"/>
      <c r="E333" s="1"/>
      <c r="F333" s="65">
        <f t="shared" ca="1" si="4"/>
        <v>6.3862147176433046</v>
      </c>
      <c r="G333" s="41">
        <v>5.459895177505854</v>
      </c>
      <c r="H333" s="66">
        <v>3.4911537735430969</v>
      </c>
      <c r="I333" s="5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2:20" x14ac:dyDescent="0.25">
      <c r="B334" s="1"/>
      <c r="C334" s="1"/>
      <c r="D334" s="1"/>
      <c r="E334" s="1"/>
      <c r="F334" s="65">
        <f t="shared" ca="1" si="4"/>
        <v>6.0671026453811638</v>
      </c>
      <c r="G334" s="41">
        <v>5.8681409096810127</v>
      </c>
      <c r="H334" s="66">
        <v>3.0829080413679364</v>
      </c>
      <c r="I334" s="5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2:20" x14ac:dyDescent="0.25">
      <c r="B335" s="1"/>
      <c r="C335" s="1"/>
      <c r="D335" s="1"/>
      <c r="E335" s="1"/>
      <c r="F335" s="65">
        <f t="shared" ca="1" si="4"/>
        <v>6.1609689207612552</v>
      </c>
      <c r="G335" s="41">
        <v>6.0426908668116948</v>
      </c>
      <c r="H335" s="66">
        <v>2.9083580842372552</v>
      </c>
      <c r="I335" s="5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2:20" x14ac:dyDescent="0.25">
      <c r="B336" s="1"/>
      <c r="C336" s="1"/>
      <c r="D336" s="1"/>
      <c r="E336" s="1"/>
      <c r="F336" s="65">
        <f t="shared" ca="1" si="4"/>
        <v>6.0478917624188968</v>
      </c>
      <c r="G336" s="41">
        <v>6.4804705343384459</v>
      </c>
      <c r="H336" s="66">
        <v>2.470578416710504</v>
      </c>
      <c r="I336" s="5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2:20" x14ac:dyDescent="0.25">
      <c r="B337" s="1"/>
      <c r="C337" s="1"/>
      <c r="D337" s="1"/>
      <c r="E337" s="1"/>
      <c r="F337" s="65">
        <f t="shared" ca="1" si="4"/>
        <v>6.5683968261984527</v>
      </c>
      <c r="G337" s="41">
        <v>6.2038286756418515</v>
      </c>
      <c r="H337" s="66">
        <v>2.7472202754070985</v>
      </c>
      <c r="I337" s="5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2:20" x14ac:dyDescent="0.25">
      <c r="B338" s="1"/>
      <c r="C338" s="1"/>
      <c r="D338" s="1"/>
      <c r="E338" s="1"/>
      <c r="F338" s="65">
        <f t="shared" ca="1" si="4"/>
        <v>6.3120334280689683</v>
      </c>
      <c r="G338" s="41">
        <v>6.4450041408463514</v>
      </c>
      <c r="H338" s="66">
        <v>2.5060448102025994</v>
      </c>
      <c r="I338" s="5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2:20" x14ac:dyDescent="0.25">
      <c r="B339" s="1"/>
      <c r="C339" s="1"/>
      <c r="D339" s="1"/>
      <c r="E339" s="1"/>
      <c r="F339" s="65">
        <f t="shared" ca="1" si="4"/>
        <v>5.8305782810929294</v>
      </c>
      <c r="G339" s="41">
        <v>7.9154478531623038</v>
      </c>
      <c r="H339" s="66">
        <v>1.0356010978866479</v>
      </c>
      <c r="I339" s="5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2:20" x14ac:dyDescent="0.25">
      <c r="B340" s="1"/>
      <c r="C340" s="1"/>
      <c r="D340" s="1"/>
      <c r="E340" s="1"/>
      <c r="F340" s="65">
        <f t="shared" ca="1" si="4"/>
        <v>5.6358707567248203</v>
      </c>
      <c r="G340" s="41">
        <v>6.4259269466598594</v>
      </c>
      <c r="H340" s="66">
        <v>2.5251220043890896</v>
      </c>
      <c r="I340" s="5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2:20" x14ac:dyDescent="0.25">
      <c r="B341" s="1"/>
      <c r="C341" s="1"/>
      <c r="D341" s="1"/>
      <c r="E341" s="1"/>
      <c r="F341" s="65">
        <f t="shared" ca="1" si="4"/>
        <v>4.6846194139298047</v>
      </c>
      <c r="G341" s="41">
        <v>6.5409063897616955</v>
      </c>
      <c r="H341" s="66">
        <v>2.4101425612872553</v>
      </c>
      <c r="I341" s="5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2:20" x14ac:dyDescent="0.25">
      <c r="B342" s="1"/>
      <c r="C342" s="1"/>
      <c r="D342" s="1"/>
      <c r="E342" s="1"/>
      <c r="F342" s="65">
        <f t="shared" ca="1" si="4"/>
        <v>6.8631927941058803</v>
      </c>
      <c r="G342" s="41">
        <v>6.1881571532330151</v>
      </c>
      <c r="H342" s="66">
        <v>2.7628917978159357</v>
      </c>
      <c r="I342" s="5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2:20" x14ac:dyDescent="0.25">
      <c r="B343" s="1"/>
      <c r="C343" s="1"/>
      <c r="D343" s="1"/>
      <c r="E343" s="1"/>
      <c r="F343" s="65">
        <f t="shared" ca="1" si="4"/>
        <v>5.5039935244002223</v>
      </c>
      <c r="G343" s="41">
        <v>5.1234031428055262</v>
      </c>
      <c r="H343" s="66">
        <v>3.8276458082434246</v>
      </c>
      <c r="I343" s="5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2:20" x14ac:dyDescent="0.25">
      <c r="B344" s="1"/>
      <c r="C344" s="1"/>
      <c r="D344" s="1"/>
      <c r="E344" s="1"/>
      <c r="F344" s="65">
        <f t="shared" ca="1" si="4"/>
        <v>6.3318837064197204</v>
      </c>
      <c r="G344" s="41">
        <v>6.4495615961743491</v>
      </c>
      <c r="H344" s="66">
        <v>2.5014873548746017</v>
      </c>
      <c r="I344" s="5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2:20" x14ac:dyDescent="0.25">
      <c r="B345" s="1"/>
      <c r="C345" s="1"/>
      <c r="D345" s="1"/>
      <c r="E345" s="1"/>
      <c r="F345" s="65">
        <f t="shared" ca="1" si="4"/>
        <v>6.7872259279103204</v>
      </c>
      <c r="G345" s="41">
        <v>4.7705940740296766</v>
      </c>
      <c r="H345" s="66">
        <v>4.1804548770192724</v>
      </c>
      <c r="I345" s="5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2:20" x14ac:dyDescent="0.25">
      <c r="B346" s="1"/>
      <c r="C346" s="1"/>
      <c r="D346" s="1"/>
      <c r="E346" s="1"/>
      <c r="F346" s="65">
        <f t="shared" ca="1" si="4"/>
        <v>6.1802033257086597</v>
      </c>
      <c r="G346" s="41">
        <v>6.4385635955776408</v>
      </c>
      <c r="H346" s="66">
        <v>2.5124853554713091</v>
      </c>
      <c r="I346" s="5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2:20" x14ac:dyDescent="0.25">
      <c r="B347" s="1"/>
      <c r="C347" s="1"/>
      <c r="D347" s="1"/>
      <c r="E347" s="1"/>
      <c r="F347" s="65">
        <f t="shared" ca="1" si="4"/>
        <v>6.3415518865956306</v>
      </c>
      <c r="G347" s="41">
        <v>5.0951248671633582</v>
      </c>
      <c r="H347" s="66">
        <v>3.8559240838855917</v>
      </c>
      <c r="I347" s="5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2:20" x14ac:dyDescent="0.25">
      <c r="B348" s="1"/>
      <c r="C348" s="1"/>
      <c r="D348" s="1"/>
      <c r="E348" s="1"/>
      <c r="F348" s="65">
        <f t="shared" ca="1" si="4"/>
        <v>5.5712464060342191</v>
      </c>
      <c r="G348" s="41">
        <v>7.0999930645359299</v>
      </c>
      <c r="H348" s="66">
        <v>1.85105588651302</v>
      </c>
      <c r="I348" s="5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2:20" x14ac:dyDescent="0.25">
      <c r="B349" s="1"/>
      <c r="C349" s="1"/>
      <c r="D349" s="1"/>
      <c r="E349" s="1"/>
      <c r="F349" s="65">
        <f t="shared" ca="1" si="4"/>
        <v>5.7464250894843047</v>
      </c>
      <c r="G349" s="41">
        <v>5.9509650418681215</v>
      </c>
      <c r="H349" s="66">
        <v>3.0000839091808285</v>
      </c>
      <c r="I349" s="5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2:20" x14ac:dyDescent="0.25">
      <c r="B350" s="1"/>
      <c r="C350" s="1"/>
      <c r="D350" s="1"/>
      <c r="E350" s="1"/>
      <c r="F350" s="65">
        <f t="shared" ca="1" si="4"/>
        <v>5.3731182460038127</v>
      </c>
      <c r="G350" s="41">
        <v>5.853171878658161</v>
      </c>
      <c r="H350" s="66">
        <v>3.0978770723907889</v>
      </c>
      <c r="I350" s="5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2:20" x14ac:dyDescent="0.25">
      <c r="B351" s="1"/>
      <c r="C351" s="1"/>
      <c r="D351" s="1"/>
      <c r="E351" s="1"/>
      <c r="F351" s="65">
        <f t="shared" ca="1" si="4"/>
        <v>6.7600433461133811</v>
      </c>
      <c r="G351" s="41">
        <v>5.6721055561406581</v>
      </c>
      <c r="H351" s="66">
        <v>3.2789433949082927</v>
      </c>
      <c r="I351" s="5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2:20" x14ac:dyDescent="0.25">
      <c r="B352" s="1"/>
      <c r="C352" s="1"/>
      <c r="D352" s="1"/>
      <c r="E352" s="1"/>
      <c r="F352" s="65">
        <f t="shared" ca="1" si="4"/>
        <v>5.7650038402734296</v>
      </c>
      <c r="G352" s="41">
        <v>8.3296384827884076</v>
      </c>
      <c r="H352" s="66">
        <v>0.62141046826054236</v>
      </c>
      <c r="I352" s="5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2:20" x14ac:dyDescent="0.25">
      <c r="B353" s="1"/>
      <c r="C353" s="1"/>
      <c r="D353" s="1"/>
      <c r="E353" s="1"/>
      <c r="F353" s="65">
        <f t="shared" ca="1" si="4"/>
        <v>5.2410856377247619</v>
      </c>
      <c r="G353" s="41">
        <v>7.0292244252901606</v>
      </c>
      <c r="H353" s="66">
        <v>1.9218245257587903</v>
      </c>
      <c r="I353" s="5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2:20" x14ac:dyDescent="0.25">
      <c r="B354" s="1"/>
      <c r="C354" s="1"/>
      <c r="D354" s="1"/>
      <c r="E354" s="1"/>
      <c r="F354" s="65">
        <f t="shared" ca="1" si="4"/>
        <v>4.3534308692480348</v>
      </c>
      <c r="G354" s="41">
        <v>5.5708698878298701</v>
      </c>
      <c r="H354" s="66">
        <v>3.3801790632190798</v>
      </c>
      <c r="I354" s="5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2:20" x14ac:dyDescent="0.25">
      <c r="B355" s="1"/>
      <c r="C355" s="1"/>
      <c r="D355" s="1"/>
      <c r="E355" s="1"/>
      <c r="F355" s="65">
        <f t="shared" ca="1" si="4"/>
        <v>6.7806212268897417</v>
      </c>
      <c r="G355" s="41">
        <v>6.0760582068769189</v>
      </c>
      <c r="H355" s="66">
        <v>2.874990744172031</v>
      </c>
      <c r="I355" s="5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2:20" x14ac:dyDescent="0.25">
      <c r="B356" s="1"/>
      <c r="C356" s="1"/>
      <c r="D356" s="1"/>
      <c r="E356" s="1"/>
      <c r="F356" s="65">
        <f t="shared" ca="1" si="4"/>
        <v>5.6544995761429986</v>
      </c>
      <c r="G356" s="41">
        <v>6.516519665136796</v>
      </c>
      <c r="H356" s="66">
        <v>2.4345292859121539</v>
      </c>
      <c r="I356" s="5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2:20" x14ac:dyDescent="0.25">
      <c r="B357" s="1"/>
      <c r="C357" s="1"/>
      <c r="D357" s="1"/>
      <c r="E357" s="1"/>
      <c r="F357" s="65">
        <f t="shared" ca="1" si="4"/>
        <v>6.7952023561697104</v>
      </c>
      <c r="G357" s="41">
        <v>6.0572435737524284</v>
      </c>
      <c r="H357" s="66">
        <v>2.8938053772965215</v>
      </c>
      <c r="I357" s="5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2:20" x14ac:dyDescent="0.25">
      <c r="B358" s="1"/>
      <c r="C358" s="1"/>
      <c r="D358" s="1"/>
      <c r="E358" s="1"/>
      <c r="F358" s="65">
        <f t="shared" ca="1" si="4"/>
        <v>6.4237138256213697</v>
      </c>
      <c r="G358" s="41">
        <v>6.7477688043631376</v>
      </c>
      <c r="H358" s="66">
        <v>2.2032801466858132</v>
      </c>
      <c r="I358" s="5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2:20" x14ac:dyDescent="0.25">
      <c r="B359" s="1"/>
      <c r="C359" s="1"/>
      <c r="D359" s="1"/>
      <c r="E359" s="1"/>
      <c r="F359" s="65">
        <f t="shared" ca="1" si="4"/>
        <v>6.2398078943409212</v>
      </c>
      <c r="G359" s="41">
        <v>6.1405262866924621</v>
      </c>
      <c r="H359" s="66">
        <v>2.8105226643564869</v>
      </c>
      <c r="I359" s="5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2:20" x14ac:dyDescent="0.25">
      <c r="B360" s="1"/>
      <c r="C360" s="1"/>
      <c r="D360" s="1"/>
      <c r="E360" s="1"/>
      <c r="F360" s="65">
        <f t="shared" ca="1" si="4"/>
        <v>5.921352585933688</v>
      </c>
      <c r="G360" s="41">
        <v>6.7531831400236735</v>
      </c>
      <c r="H360" s="66">
        <v>2.1978658110252773</v>
      </c>
      <c r="I360" s="5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2:20" x14ac:dyDescent="0.25">
      <c r="B361" s="1"/>
      <c r="C361" s="1"/>
      <c r="D361" s="1"/>
      <c r="E361" s="1"/>
      <c r="F361" s="65">
        <f t="shared" ca="1" si="4"/>
        <v>5.004079550049795</v>
      </c>
      <c r="G361" s="41">
        <v>4.689771191423123</v>
      </c>
      <c r="H361" s="66">
        <v>4.2612777596258269</v>
      </c>
      <c r="I361" s="5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2:20" x14ac:dyDescent="0.25">
      <c r="B362" s="1"/>
      <c r="C362" s="1"/>
      <c r="D362" s="1"/>
      <c r="E362" s="1"/>
      <c r="F362" s="65">
        <f t="shared" ca="1" si="4"/>
        <v>5.8926985220762518</v>
      </c>
      <c r="G362" s="41">
        <v>5.1519859479252421</v>
      </c>
      <c r="H362" s="66">
        <v>3.7990630031237078</v>
      </c>
      <c r="I362" s="5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2:20" x14ac:dyDescent="0.25">
      <c r="B363" s="1"/>
      <c r="C363" s="1"/>
      <c r="D363" s="1"/>
      <c r="E363" s="1"/>
      <c r="F363" s="65">
        <f t="shared" ca="1" si="4"/>
        <v>5.9439372560986801</v>
      </c>
      <c r="G363" s="41">
        <v>6.0820495257339395</v>
      </c>
      <c r="H363" s="66">
        <v>2.8689994253150104</v>
      </c>
      <c r="I363" s="5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2:20" x14ac:dyDescent="0.25">
      <c r="B364" s="1"/>
      <c r="C364" s="1"/>
      <c r="D364" s="1"/>
      <c r="E364" s="1"/>
      <c r="F364" s="65">
        <f t="shared" ca="1" si="4"/>
        <v>5.9266287608632702</v>
      </c>
      <c r="G364" s="41">
        <v>5.2344015590204664</v>
      </c>
      <c r="H364" s="66">
        <v>3.7166473920284844</v>
      </c>
      <c r="I364" s="5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2:20" x14ac:dyDescent="0.25">
      <c r="B365" s="1"/>
      <c r="C365" s="1"/>
      <c r="D365" s="1"/>
      <c r="E365" s="1"/>
      <c r="F365" s="65">
        <f t="shared" ca="1" si="4"/>
        <v>6.1680287797246436</v>
      </c>
      <c r="G365" s="41">
        <v>7.204296461505205</v>
      </c>
      <c r="H365" s="66">
        <v>1.746752489543745</v>
      </c>
      <c r="I365" s="5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2:20" x14ac:dyDescent="0.25">
      <c r="B366" s="1"/>
      <c r="C366" s="1"/>
      <c r="D366" s="1"/>
      <c r="E366" s="1"/>
      <c r="F366" s="65">
        <f t="shared" ca="1" si="4"/>
        <v>6.4040884000615099</v>
      </c>
      <c r="G366" s="41">
        <v>5.9013371474640168</v>
      </c>
      <c r="H366" s="66">
        <v>3.049711803584934</v>
      </c>
      <c r="I366" s="5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2:20" x14ac:dyDescent="0.25">
      <c r="B367" s="1"/>
      <c r="C367" s="1"/>
      <c r="D367" s="1"/>
      <c r="E367" s="1"/>
      <c r="F367" s="65">
        <f t="shared" ca="1" si="4"/>
        <v>5.2748451805148786</v>
      </c>
      <c r="G367" s="41">
        <v>5.8892431769796758</v>
      </c>
      <c r="H367" s="66">
        <v>3.0618057740692741</v>
      </c>
      <c r="I367" s="5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2:20" x14ac:dyDescent="0.25">
      <c r="B368" s="1"/>
      <c r="C368" s="1"/>
      <c r="D368" s="1"/>
      <c r="E368" s="1"/>
      <c r="F368" s="65">
        <f t="shared" ca="1" si="4"/>
        <v>6.7370413482664597</v>
      </c>
      <c r="G368" s="41">
        <v>5.9963138026036331</v>
      </c>
      <c r="H368" s="66">
        <v>2.9547351484453159</v>
      </c>
      <c r="I368" s="5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2:20" x14ac:dyDescent="0.25">
      <c r="B369" s="1"/>
      <c r="C369" s="1"/>
      <c r="D369" s="1"/>
      <c r="E369" s="1"/>
      <c r="F369" s="65">
        <f t="shared" ref="F369:F432" ca="1" si="5">_xlfn.NORM.INV(RAND(),$H$43,$H$44)</f>
        <v>6.6951297590990446</v>
      </c>
      <c r="G369" s="41">
        <v>5.6337535730196242</v>
      </c>
      <c r="H369" s="66">
        <v>3.3172953780293248</v>
      </c>
      <c r="I369" s="5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2:20" x14ac:dyDescent="0.25">
      <c r="B370" s="1"/>
      <c r="C370" s="1"/>
      <c r="D370" s="1"/>
      <c r="E370" s="1"/>
      <c r="F370" s="65">
        <f t="shared" ca="1" si="5"/>
        <v>5.9948204507931537</v>
      </c>
      <c r="G370" s="41">
        <v>5.8797492310363078</v>
      </c>
      <c r="H370" s="66">
        <v>3.0712997200126431</v>
      </c>
      <c r="I370" s="5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2:20" x14ac:dyDescent="0.25">
      <c r="B371" s="1"/>
      <c r="C371" s="1"/>
      <c r="D371" s="1"/>
      <c r="E371" s="1"/>
      <c r="F371" s="65">
        <f t="shared" ca="1" si="5"/>
        <v>5.6716647688713984</v>
      </c>
      <c r="G371" s="41">
        <v>6.0201004490848558</v>
      </c>
      <c r="H371" s="66">
        <v>2.9309485019640942</v>
      </c>
      <c r="I371" s="5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2:20" x14ac:dyDescent="0.25">
      <c r="B372" s="1"/>
      <c r="C372" s="1"/>
      <c r="D372" s="1"/>
      <c r="E372" s="1"/>
      <c r="F372" s="65">
        <f t="shared" ca="1" si="5"/>
        <v>5.0022828669393862</v>
      </c>
      <c r="G372" s="41">
        <v>5.0776811356876754</v>
      </c>
      <c r="H372" s="66">
        <v>3.8733678153612736</v>
      </c>
      <c r="I372" s="5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2:20" x14ac:dyDescent="0.25">
      <c r="B373" s="1"/>
      <c r="C373" s="1"/>
      <c r="D373" s="1"/>
      <c r="E373" s="1"/>
      <c r="F373" s="65">
        <f t="shared" ca="1" si="5"/>
        <v>5.0294158748601543</v>
      </c>
      <c r="G373" s="41">
        <v>6.2155313885545569</v>
      </c>
      <c r="H373" s="66">
        <v>2.7355175624943939</v>
      </c>
      <c r="I373" s="5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2:20" x14ac:dyDescent="0.25">
      <c r="B374" s="1"/>
      <c r="C374" s="1"/>
      <c r="D374" s="1"/>
      <c r="E374" s="1"/>
      <c r="F374" s="65">
        <f t="shared" ca="1" si="5"/>
        <v>5.7815277158126097</v>
      </c>
      <c r="G374" s="41">
        <v>4.9789086492237384</v>
      </c>
      <c r="H374" s="66">
        <v>3.9721403018252115</v>
      </c>
      <c r="I374" s="5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2:20" x14ac:dyDescent="0.25">
      <c r="B375" s="1"/>
      <c r="C375" s="1"/>
      <c r="D375" s="1"/>
      <c r="E375" s="1"/>
      <c r="F375" s="65">
        <f t="shared" ca="1" si="5"/>
        <v>6.6177941058423091</v>
      </c>
      <c r="G375" s="41">
        <v>6.5237593665112881</v>
      </c>
      <c r="H375" s="66">
        <v>2.427289584537661</v>
      </c>
      <c r="I375" s="5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2:20" x14ac:dyDescent="0.25">
      <c r="B376" s="1"/>
      <c r="C376" s="1"/>
      <c r="D376" s="1"/>
      <c r="E376" s="1"/>
      <c r="F376" s="65">
        <f t="shared" ca="1" si="5"/>
        <v>5.2148233811254325</v>
      </c>
      <c r="G376" s="41">
        <v>5.7313681878660852</v>
      </c>
      <c r="H376" s="66">
        <v>3.2196807631828648</v>
      </c>
      <c r="I376" s="5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2:20" x14ac:dyDescent="0.25">
      <c r="B377" s="1"/>
      <c r="C377" s="1"/>
      <c r="D377" s="1"/>
      <c r="E377" s="1"/>
      <c r="F377" s="65">
        <f t="shared" ca="1" si="5"/>
        <v>7.2534975692835371</v>
      </c>
      <c r="G377" s="41">
        <v>6.774243281390059</v>
      </c>
      <c r="H377" s="66">
        <v>2.17680566965889</v>
      </c>
      <c r="I377" s="5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2:20" x14ac:dyDescent="0.25">
      <c r="B378" s="1"/>
      <c r="C378" s="1"/>
      <c r="D378" s="1"/>
      <c r="E378" s="1"/>
      <c r="F378" s="65">
        <f t="shared" ca="1" si="5"/>
        <v>7.1529761151453153</v>
      </c>
      <c r="G378" s="41">
        <v>6.1010007684343082</v>
      </c>
      <c r="H378" s="66">
        <v>2.8500481826146427</v>
      </c>
      <c r="I378" s="5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2:20" x14ac:dyDescent="0.25">
      <c r="B379" s="1"/>
      <c r="C379" s="1"/>
      <c r="D379" s="1"/>
      <c r="E379" s="1"/>
      <c r="F379" s="65">
        <f t="shared" ca="1" si="5"/>
        <v>6.661091999463447</v>
      </c>
      <c r="G379" s="41">
        <v>5.7014450510636889</v>
      </c>
      <c r="H379" s="66">
        <v>3.2496038999852601</v>
      </c>
      <c r="I379" s="5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2:20" x14ac:dyDescent="0.25">
      <c r="B380" s="1"/>
      <c r="C380" s="1"/>
      <c r="D380" s="1"/>
      <c r="E380" s="1"/>
      <c r="F380" s="65">
        <f t="shared" ca="1" si="5"/>
        <v>6.0688188147865443</v>
      </c>
      <c r="G380" s="41">
        <v>6.7251994607832071</v>
      </c>
      <c r="H380" s="66">
        <v>2.2258494902657429</v>
      </c>
      <c r="I380" s="5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2:20" x14ac:dyDescent="0.25">
      <c r="B381" s="1"/>
      <c r="C381" s="1"/>
      <c r="D381" s="1"/>
      <c r="E381" s="1"/>
      <c r="F381" s="65">
        <f t="shared" ca="1" si="5"/>
        <v>6.4905991705976449</v>
      </c>
      <c r="G381" s="41">
        <v>7.1816842380940979</v>
      </c>
      <c r="H381" s="66">
        <v>1.7693647129548538</v>
      </c>
      <c r="I381" s="5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2:20" x14ac:dyDescent="0.25">
      <c r="B382" s="1"/>
      <c r="C382" s="1"/>
      <c r="D382" s="1"/>
      <c r="E382" s="1"/>
      <c r="F382" s="65">
        <f t="shared" ca="1" si="5"/>
        <v>7.7089545482828852</v>
      </c>
      <c r="G382" s="41">
        <v>6.6328589667694224</v>
      </c>
      <c r="H382" s="66">
        <v>2.3181899842795275</v>
      </c>
      <c r="I382" s="5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2:20" x14ac:dyDescent="0.25">
      <c r="B383" s="1"/>
      <c r="C383" s="1"/>
      <c r="D383" s="1"/>
      <c r="E383" s="1"/>
      <c r="F383" s="65">
        <f t="shared" ca="1" si="5"/>
        <v>5.0817299153021258</v>
      </c>
      <c r="G383" s="41">
        <v>6.716945355421478</v>
      </c>
      <c r="H383" s="66">
        <v>2.234103595627472</v>
      </c>
      <c r="I383" s="5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2:20" x14ac:dyDescent="0.25">
      <c r="B384" s="1"/>
      <c r="C384" s="1"/>
      <c r="D384" s="1"/>
      <c r="E384" s="1"/>
      <c r="F384" s="65">
        <f t="shared" ca="1" si="5"/>
        <v>5.8370248805526073</v>
      </c>
      <c r="G384" s="41">
        <v>5.911192080357405</v>
      </c>
      <c r="H384" s="66">
        <v>3.0398568706915441</v>
      </c>
      <c r="I384" s="5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2:20" x14ac:dyDescent="0.25">
      <c r="B385" s="1"/>
      <c r="C385" s="1"/>
      <c r="D385" s="1"/>
      <c r="E385" s="1"/>
      <c r="F385" s="65">
        <f t="shared" ca="1" si="5"/>
        <v>6.219016524793294</v>
      </c>
      <c r="G385" s="41">
        <v>7.0510511687054533</v>
      </c>
      <c r="H385" s="66">
        <v>1.8999977823434975</v>
      </c>
      <c r="I385" s="5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2:20" x14ac:dyDescent="0.25">
      <c r="B386" s="1"/>
      <c r="C386" s="1"/>
      <c r="D386" s="1"/>
      <c r="E386" s="1"/>
      <c r="F386" s="65">
        <f t="shared" ca="1" si="5"/>
        <v>6.2724273285691678</v>
      </c>
      <c r="G386" s="41">
        <v>6.2787887284877089</v>
      </c>
      <c r="H386" s="66">
        <v>2.672260222561242</v>
      </c>
      <c r="I386" s="5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2:20" x14ac:dyDescent="0.25">
      <c r="B387" s="1"/>
      <c r="C387" s="1"/>
      <c r="D387" s="1"/>
      <c r="E387" s="1"/>
      <c r="F387" s="65">
        <f t="shared" ca="1" si="5"/>
        <v>6.6729455730868192</v>
      </c>
      <c r="G387" s="41">
        <v>6.5436283741415444</v>
      </c>
      <c r="H387" s="66">
        <v>2.4074205769074055</v>
      </c>
      <c r="I387" s="5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2:20" x14ac:dyDescent="0.25">
      <c r="B388" s="1"/>
      <c r="C388" s="1"/>
      <c r="D388" s="1"/>
      <c r="E388" s="1"/>
      <c r="F388" s="65">
        <f t="shared" ca="1" si="5"/>
        <v>6.3524848994473579</v>
      </c>
      <c r="G388" s="41">
        <v>6.1228585777858218</v>
      </c>
      <c r="H388" s="66">
        <v>2.8281903732631282</v>
      </c>
      <c r="I388" s="5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2:20" x14ac:dyDescent="0.25">
      <c r="B389" s="1"/>
      <c r="C389" s="1"/>
      <c r="D389" s="1"/>
      <c r="E389" s="1"/>
      <c r="F389" s="65">
        <f t="shared" ca="1" si="5"/>
        <v>6.5693362612440138</v>
      </c>
      <c r="G389" s="41">
        <v>5.7896838662177013</v>
      </c>
      <c r="H389" s="66">
        <v>3.1613650848312496</v>
      </c>
      <c r="I389" s="5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2:20" x14ac:dyDescent="0.25">
      <c r="B390" s="1"/>
      <c r="C390" s="1"/>
      <c r="D390" s="1"/>
      <c r="E390" s="1"/>
      <c r="F390" s="65">
        <f t="shared" ca="1" si="5"/>
        <v>5.9414850904021401</v>
      </c>
      <c r="G390" s="41">
        <v>6.1697317222308437</v>
      </c>
      <c r="H390" s="66">
        <v>2.7813172288181072</v>
      </c>
      <c r="I390" s="5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2:20" x14ac:dyDescent="0.25">
      <c r="B391" s="1"/>
      <c r="C391" s="1"/>
      <c r="D391" s="1"/>
      <c r="E391" s="1"/>
      <c r="F391" s="65">
        <f t="shared" ca="1" si="5"/>
        <v>5.4769473601224803</v>
      </c>
      <c r="G391" s="41">
        <v>5.6058250466317023</v>
      </c>
      <c r="H391" s="66">
        <v>3.3452239044172476</v>
      </c>
      <c r="I391" s="5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2:20" x14ac:dyDescent="0.25">
      <c r="B392" s="1"/>
      <c r="C392" s="1"/>
      <c r="D392" s="1"/>
      <c r="E392" s="1"/>
      <c r="F392" s="65">
        <f t="shared" ca="1" si="5"/>
        <v>6.3156636628026162</v>
      </c>
      <c r="G392" s="41">
        <v>6.6407087794561237</v>
      </c>
      <c r="H392" s="66">
        <v>2.3103401715928271</v>
      </c>
      <c r="I392" s="5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2:20" x14ac:dyDescent="0.25">
      <c r="B393" s="1"/>
      <c r="C393" s="1"/>
      <c r="D393" s="1"/>
      <c r="E393" s="1"/>
      <c r="F393" s="65">
        <f t="shared" ca="1" si="5"/>
        <v>5.9639192554612857</v>
      </c>
      <c r="G393" s="41">
        <v>5.3194056359428741</v>
      </c>
      <c r="H393" s="66">
        <v>3.631643315106075</v>
      </c>
      <c r="I393" s="5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2:20" x14ac:dyDescent="0.25">
      <c r="B394" s="1"/>
      <c r="C394" s="1"/>
      <c r="D394" s="1"/>
      <c r="E394" s="1"/>
      <c r="F394" s="65">
        <f t="shared" ca="1" si="5"/>
        <v>6.2320032768965588</v>
      </c>
      <c r="G394" s="41">
        <v>4.9304978233661139</v>
      </c>
      <c r="H394" s="66">
        <v>4.0205511276828361</v>
      </c>
      <c r="I394" s="5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2:20" x14ac:dyDescent="0.25">
      <c r="B395" s="1"/>
      <c r="C395" s="1"/>
      <c r="D395" s="1"/>
      <c r="E395" s="1"/>
      <c r="F395" s="65">
        <f t="shared" ca="1" si="5"/>
        <v>6.0209490832064798</v>
      </c>
      <c r="G395" s="41">
        <v>5.1392817995669429</v>
      </c>
      <c r="H395" s="66">
        <v>3.8117671514820071</v>
      </c>
      <c r="I395" s="5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2:20" x14ac:dyDescent="0.25">
      <c r="B396" s="1"/>
      <c r="C396" s="1"/>
      <c r="D396" s="1"/>
      <c r="E396" s="1"/>
      <c r="F396" s="65">
        <f t="shared" ca="1" si="5"/>
        <v>6.0815747423520312</v>
      </c>
      <c r="G396" s="41">
        <v>5.4661051679228478</v>
      </c>
      <c r="H396" s="66">
        <v>3.4849437831261021</v>
      </c>
      <c r="I396" s="5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2:20" x14ac:dyDescent="0.25">
      <c r="B397" s="1"/>
      <c r="C397" s="1"/>
      <c r="D397" s="1"/>
      <c r="E397" s="1"/>
      <c r="F397" s="65">
        <f t="shared" ca="1" si="5"/>
        <v>6.0997724565657796</v>
      </c>
      <c r="G397" s="41">
        <v>7.0986946155451331</v>
      </c>
      <c r="H397" s="66">
        <v>1.8523543355038186</v>
      </c>
      <c r="I397" s="5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2:20" x14ac:dyDescent="0.25">
      <c r="B398" s="1"/>
      <c r="C398" s="1"/>
      <c r="D398" s="1"/>
      <c r="E398" s="1"/>
      <c r="F398" s="65">
        <f t="shared" ca="1" si="5"/>
        <v>5.9239964484696825</v>
      </c>
      <c r="G398" s="41">
        <v>6.1602466520546306</v>
      </c>
      <c r="H398" s="66">
        <v>2.7908022989943184</v>
      </c>
      <c r="I398" s="5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2:20" x14ac:dyDescent="0.25">
      <c r="B399" s="1"/>
      <c r="C399" s="1"/>
      <c r="D399" s="1"/>
      <c r="E399" s="1"/>
      <c r="F399" s="65">
        <f t="shared" ca="1" si="5"/>
        <v>6.4693582675216863</v>
      </c>
      <c r="G399" s="41">
        <v>6.9030787975318777</v>
      </c>
      <c r="H399" s="66">
        <v>2.0479701535170705</v>
      </c>
      <c r="I399" s="5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2:20" x14ac:dyDescent="0.25">
      <c r="B400" s="1"/>
      <c r="C400" s="1"/>
      <c r="D400" s="1"/>
      <c r="E400" s="1"/>
      <c r="F400" s="65">
        <f t="shared" ca="1" si="5"/>
        <v>6.4247718950718413</v>
      </c>
      <c r="G400" s="41">
        <v>6.7206639980743423</v>
      </c>
      <c r="H400" s="66">
        <v>2.2303849529746067</v>
      </c>
      <c r="I400" s="5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2:20" x14ac:dyDescent="0.25">
      <c r="B401" s="1"/>
      <c r="C401" s="1"/>
      <c r="D401" s="1"/>
      <c r="E401" s="1"/>
      <c r="F401" s="65">
        <f t="shared" ca="1" si="5"/>
        <v>5.1770485011425782</v>
      </c>
      <c r="G401" s="41">
        <v>6.4669797605079067</v>
      </c>
      <c r="H401" s="66">
        <v>2.4840691905410424</v>
      </c>
      <c r="I401" s="5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2:20" x14ac:dyDescent="0.25">
      <c r="B402" s="1"/>
      <c r="C402" s="1"/>
      <c r="D402" s="1"/>
      <c r="E402" s="1"/>
      <c r="F402" s="65">
        <f t="shared" ca="1" si="5"/>
        <v>6.134718701425947</v>
      </c>
      <c r="G402" s="41">
        <v>5.4452750839354183</v>
      </c>
      <c r="H402" s="66">
        <v>3.5057738671135326</v>
      </c>
      <c r="I402" s="5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2:20" x14ac:dyDescent="0.25">
      <c r="B403" s="1"/>
      <c r="C403" s="1"/>
      <c r="D403" s="1"/>
      <c r="E403" s="1"/>
      <c r="F403" s="65">
        <f t="shared" ca="1" si="5"/>
        <v>4.9190633314055843</v>
      </c>
      <c r="G403" s="41">
        <v>5.6254349235725227</v>
      </c>
      <c r="H403" s="66">
        <v>3.3256140274764263</v>
      </c>
      <c r="I403" s="5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2:20" x14ac:dyDescent="0.25">
      <c r="B404" s="1"/>
      <c r="C404" s="1"/>
      <c r="D404" s="1"/>
      <c r="E404" s="1"/>
      <c r="F404" s="65">
        <f t="shared" ca="1" si="5"/>
        <v>6.4750615771092068</v>
      </c>
      <c r="G404" s="41">
        <v>6.3012075685027922</v>
      </c>
      <c r="H404" s="66">
        <v>2.6498413825461569</v>
      </c>
      <c r="I404" s="5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2:20" x14ac:dyDescent="0.25">
      <c r="B405" s="1"/>
      <c r="C405" s="1"/>
      <c r="D405" s="1"/>
      <c r="E405" s="1"/>
      <c r="F405" s="65">
        <f t="shared" ca="1" si="5"/>
        <v>6.103711846806033</v>
      </c>
      <c r="G405" s="41">
        <v>6.9637730767041806</v>
      </c>
      <c r="H405" s="66">
        <v>1.9872758743447676</v>
      </c>
      <c r="I405" s="5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2:20" x14ac:dyDescent="0.25">
      <c r="B406" s="1"/>
      <c r="C406" s="1"/>
      <c r="D406" s="1"/>
      <c r="E406" s="1"/>
      <c r="F406" s="65">
        <f t="shared" ca="1" si="5"/>
        <v>6.3440923812384868</v>
      </c>
      <c r="G406" s="41">
        <v>7.3955476589900311</v>
      </c>
      <c r="H406" s="66">
        <v>1.5555012920589206</v>
      </c>
      <c r="I406" s="5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2:20" x14ac:dyDescent="0.25">
      <c r="B407" s="1"/>
      <c r="C407" s="1"/>
      <c r="D407" s="1"/>
      <c r="E407" s="1"/>
      <c r="F407" s="65">
        <f t="shared" ca="1" si="5"/>
        <v>5.5593885517018817</v>
      </c>
      <c r="G407" s="41">
        <v>5.5616022251646786</v>
      </c>
      <c r="H407" s="66">
        <v>3.3894467258842713</v>
      </c>
      <c r="I407" s="5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2:20" x14ac:dyDescent="0.25">
      <c r="B408" s="1"/>
      <c r="C408" s="1"/>
      <c r="D408" s="1"/>
      <c r="E408" s="1"/>
      <c r="F408" s="65">
        <f t="shared" ca="1" si="5"/>
        <v>7.4590633295378694</v>
      </c>
      <c r="G408" s="41">
        <v>6.3768744431555868</v>
      </c>
      <c r="H408" s="66">
        <v>2.574174507893364</v>
      </c>
      <c r="I408" s="5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2:20" x14ac:dyDescent="0.25">
      <c r="B409" s="1"/>
      <c r="C409" s="1"/>
      <c r="D409" s="1"/>
      <c r="E409" s="1"/>
      <c r="F409" s="65">
        <f t="shared" ca="1" si="5"/>
        <v>5.7542330513831415</v>
      </c>
      <c r="G409" s="41">
        <v>5.3260147588047335</v>
      </c>
      <c r="H409" s="66">
        <v>3.6250341922442164</v>
      </c>
      <c r="I409" s="5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2:20" x14ac:dyDescent="0.25">
      <c r="B410" s="1"/>
      <c r="C410" s="1"/>
      <c r="D410" s="1"/>
      <c r="E410" s="1"/>
      <c r="F410" s="65">
        <f t="shared" ca="1" si="5"/>
        <v>5.725748447720024</v>
      </c>
      <c r="G410" s="41">
        <v>7.4584308418147858</v>
      </c>
      <c r="H410" s="66">
        <v>1.492618109234165</v>
      </c>
      <c r="I410" s="5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2:20" x14ac:dyDescent="0.25">
      <c r="B411" s="1"/>
      <c r="C411" s="1"/>
      <c r="D411" s="1"/>
      <c r="E411" s="1"/>
      <c r="F411" s="65">
        <f t="shared" ca="1" si="5"/>
        <v>5.6363625478957058</v>
      </c>
      <c r="G411" s="41">
        <v>5.7315524152695181</v>
      </c>
      <c r="H411" s="66">
        <v>3.219496535779431</v>
      </c>
      <c r="I411" s="5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2:20" x14ac:dyDescent="0.25">
      <c r="B412" s="1"/>
      <c r="C412" s="1"/>
      <c r="D412" s="1"/>
      <c r="E412" s="1"/>
      <c r="F412" s="65">
        <f t="shared" ca="1" si="5"/>
        <v>5.8728227674790725</v>
      </c>
      <c r="G412" s="41">
        <v>6.9810181107143841</v>
      </c>
      <c r="H412" s="66">
        <v>1.9700308403345659</v>
      </c>
      <c r="I412" s="5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2:20" x14ac:dyDescent="0.25">
      <c r="B413" s="1"/>
      <c r="C413" s="1"/>
      <c r="D413" s="1"/>
      <c r="E413" s="1"/>
      <c r="F413" s="65">
        <f t="shared" ca="1" si="5"/>
        <v>4.5384400465800976</v>
      </c>
      <c r="G413" s="41">
        <v>6.0031831441118157</v>
      </c>
      <c r="H413" s="66">
        <v>2.9478658069371342</v>
      </c>
      <c r="I413" s="5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2:20" x14ac:dyDescent="0.25">
      <c r="B414" s="1"/>
      <c r="C414" s="1"/>
      <c r="D414" s="1"/>
      <c r="E414" s="1"/>
      <c r="F414" s="65">
        <f t="shared" ca="1" si="5"/>
        <v>6.2905139922296538</v>
      </c>
      <c r="G414" s="41">
        <v>6.8770394567026409</v>
      </c>
      <c r="H414" s="66">
        <v>2.0740094943463099</v>
      </c>
      <c r="I414" s="5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2:20" x14ac:dyDescent="0.25">
      <c r="B415" s="1"/>
      <c r="C415" s="1"/>
      <c r="D415" s="1"/>
      <c r="E415" s="1"/>
      <c r="F415" s="65">
        <f t="shared" ca="1" si="5"/>
        <v>5.8595082894472821</v>
      </c>
      <c r="G415" s="41">
        <v>6.5485750029358956</v>
      </c>
      <c r="H415" s="66">
        <v>2.4024739481130553</v>
      </c>
      <c r="I415" s="5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2:20" x14ac:dyDescent="0.25">
      <c r="B416" s="1"/>
      <c r="C416" s="1"/>
      <c r="D416" s="1"/>
      <c r="E416" s="1"/>
      <c r="F416" s="65">
        <f t="shared" ca="1" si="5"/>
        <v>5.7858665944367429</v>
      </c>
      <c r="G416" s="41">
        <v>5.822784200713361</v>
      </c>
      <c r="H416" s="66">
        <v>3.1282647503355889</v>
      </c>
      <c r="I416" s="5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2:20" x14ac:dyDescent="0.25">
      <c r="B417" s="1"/>
      <c r="C417" s="1"/>
      <c r="D417" s="1"/>
      <c r="E417" s="1"/>
      <c r="F417" s="65">
        <f t="shared" ca="1" si="5"/>
        <v>6.0025392114797782</v>
      </c>
      <c r="G417" s="41">
        <v>6.3316538282382648</v>
      </c>
      <c r="H417" s="66">
        <v>2.6193951228106851</v>
      </c>
      <c r="I417" s="5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2:20" x14ac:dyDescent="0.25">
      <c r="B418" s="1"/>
      <c r="C418" s="1"/>
      <c r="D418" s="1"/>
      <c r="E418" s="1"/>
      <c r="F418" s="65">
        <f t="shared" ca="1" si="5"/>
        <v>7.2593558461779262</v>
      </c>
      <c r="G418" s="41">
        <v>6.5856224173037416</v>
      </c>
      <c r="H418" s="66">
        <v>2.3654265337452074</v>
      </c>
      <c r="I418" s="5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2:20" x14ac:dyDescent="0.25">
      <c r="B419" s="1"/>
      <c r="C419" s="1"/>
      <c r="D419" s="1"/>
      <c r="E419" s="1"/>
      <c r="F419" s="65">
        <f t="shared" ca="1" si="5"/>
        <v>5.2077915185796471</v>
      </c>
      <c r="G419" s="41">
        <v>5.6808321207096011</v>
      </c>
      <c r="H419" s="66">
        <v>3.2702168303393488</v>
      </c>
      <c r="I419" s="5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2:20" x14ac:dyDescent="0.25">
      <c r="B420" s="1"/>
      <c r="C420" s="1"/>
      <c r="D420" s="1"/>
      <c r="E420" s="1"/>
      <c r="F420" s="65">
        <f t="shared" ca="1" si="5"/>
        <v>4.7930450195477992</v>
      </c>
      <c r="G420" s="41">
        <v>6.03002726271753</v>
      </c>
      <c r="H420" s="66">
        <v>2.92102168833142</v>
      </c>
      <c r="I420" s="5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2:20" x14ac:dyDescent="0.25">
      <c r="B421" s="1"/>
      <c r="C421" s="1"/>
      <c r="D421" s="1"/>
      <c r="E421" s="1"/>
      <c r="F421" s="65">
        <f t="shared" ca="1" si="5"/>
        <v>6.4076498534470581</v>
      </c>
      <c r="G421" s="41">
        <v>5.9905371029510039</v>
      </c>
      <c r="H421" s="66">
        <v>2.960511848097946</v>
      </c>
      <c r="I421" s="5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2:20" x14ac:dyDescent="0.25">
      <c r="B422" s="1"/>
      <c r="C422" s="1"/>
      <c r="D422" s="1"/>
      <c r="E422" s="1"/>
      <c r="F422" s="65">
        <f t="shared" ca="1" si="5"/>
        <v>7.289739740388173</v>
      </c>
      <c r="G422" s="41">
        <v>5.8598450104380841</v>
      </c>
      <c r="H422" s="66">
        <v>3.0912039406108658</v>
      </c>
      <c r="I422" s="5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2:20" x14ac:dyDescent="0.25">
      <c r="B423" s="1"/>
      <c r="C423" s="1"/>
      <c r="D423" s="1"/>
      <c r="E423" s="1"/>
      <c r="F423" s="65">
        <f t="shared" ca="1" si="5"/>
        <v>6.5504511284688816</v>
      </c>
      <c r="G423" s="41">
        <v>5.6316311769005933</v>
      </c>
      <c r="H423" s="66">
        <v>3.3194177741483557</v>
      </c>
      <c r="I423" s="5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2:20" x14ac:dyDescent="0.25">
      <c r="B424" s="1"/>
      <c r="C424" s="1"/>
      <c r="D424" s="1"/>
      <c r="E424" s="1"/>
      <c r="F424" s="65">
        <f t="shared" ca="1" si="5"/>
        <v>4.8710816768751277</v>
      </c>
      <c r="G424" s="41">
        <v>7.2707128564272008</v>
      </c>
      <c r="H424" s="66">
        <v>1.6803360946217509</v>
      </c>
      <c r="I424" s="5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2:20" x14ac:dyDescent="0.25">
      <c r="B425" s="1"/>
      <c r="C425" s="1"/>
      <c r="D425" s="1"/>
      <c r="E425" s="1"/>
      <c r="F425" s="65">
        <f t="shared" ca="1" si="5"/>
        <v>6.2797259667004832</v>
      </c>
      <c r="G425" s="41">
        <v>6.5351052553867826</v>
      </c>
      <c r="H425" s="66">
        <v>2.4159436956621683</v>
      </c>
      <c r="I425" s="5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2:20" x14ac:dyDescent="0.25">
      <c r="B426" s="1"/>
      <c r="C426" s="1"/>
      <c r="D426" s="1"/>
      <c r="E426" s="1"/>
      <c r="F426" s="65">
        <f t="shared" ca="1" si="5"/>
        <v>6.5541751738096945</v>
      </c>
      <c r="G426" s="41">
        <v>6.0681003928029371</v>
      </c>
      <c r="H426" s="66">
        <v>2.8829485582460137</v>
      </c>
      <c r="I426" s="5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2:20" x14ac:dyDescent="0.25">
      <c r="B427" s="1"/>
      <c r="C427" s="1"/>
      <c r="D427" s="1"/>
      <c r="E427" s="1"/>
      <c r="F427" s="65">
        <f t="shared" ca="1" si="5"/>
        <v>6.4021299930887068</v>
      </c>
      <c r="G427" s="41">
        <v>6.2872090706341615</v>
      </c>
      <c r="H427" s="66">
        <v>2.6638398804147876</v>
      </c>
      <c r="I427" s="5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2:20" x14ac:dyDescent="0.25">
      <c r="B428" s="1"/>
      <c r="C428" s="1"/>
      <c r="D428" s="1"/>
      <c r="E428" s="1"/>
      <c r="F428" s="65">
        <f t="shared" ca="1" si="5"/>
        <v>6.8773378355420292</v>
      </c>
      <c r="G428" s="41">
        <v>5.4368767098219761</v>
      </c>
      <c r="H428" s="66">
        <v>3.5141722412269729</v>
      </c>
      <c r="I428" s="5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2:20" x14ac:dyDescent="0.25">
      <c r="B429" s="1"/>
      <c r="C429" s="1"/>
      <c r="D429" s="1"/>
      <c r="E429" s="1"/>
      <c r="F429" s="65">
        <f t="shared" ca="1" si="5"/>
        <v>5.6982017956386484</v>
      </c>
      <c r="G429" s="41">
        <v>5.815423766709821</v>
      </c>
      <c r="H429" s="66">
        <v>3.1356251843391298</v>
      </c>
      <c r="I429" s="5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2:20" x14ac:dyDescent="0.25">
      <c r="B430" s="1"/>
      <c r="C430" s="1"/>
      <c r="D430" s="1"/>
      <c r="E430" s="1"/>
      <c r="F430" s="65">
        <f t="shared" ca="1" si="5"/>
        <v>5.7417868069189586</v>
      </c>
      <c r="G430" s="41">
        <v>6.5054203156209258</v>
      </c>
      <c r="H430" s="66">
        <v>2.4456286354280241</v>
      </c>
      <c r="I430" s="5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2:20" x14ac:dyDescent="0.25">
      <c r="B431" s="1"/>
      <c r="C431" s="1"/>
      <c r="D431" s="1"/>
      <c r="E431" s="1"/>
      <c r="F431" s="65">
        <f t="shared" ca="1" si="5"/>
        <v>7.2849994159292439</v>
      </c>
      <c r="G431" s="41">
        <v>5.961078887560503</v>
      </c>
      <c r="H431" s="66">
        <v>2.9899700634884461</v>
      </c>
      <c r="I431" s="5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2:20" x14ac:dyDescent="0.25">
      <c r="B432" s="1"/>
      <c r="C432" s="1"/>
      <c r="D432" s="1"/>
      <c r="E432" s="1"/>
      <c r="F432" s="65">
        <f t="shared" ca="1" si="5"/>
        <v>5.0305870669408854</v>
      </c>
      <c r="G432" s="41">
        <v>4.7990587965825107</v>
      </c>
      <c r="H432" s="66">
        <v>4.1519901544664393</v>
      </c>
      <c r="I432" s="5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2:20" x14ac:dyDescent="0.25">
      <c r="B433" s="1"/>
      <c r="C433" s="1"/>
      <c r="D433" s="1"/>
      <c r="E433" s="1"/>
      <c r="F433" s="65">
        <f t="shared" ref="F433:F496" ca="1" si="6">_xlfn.NORM.INV(RAND(),$H$43,$H$44)</f>
        <v>5.7510593343302876</v>
      </c>
      <c r="G433" s="41">
        <v>6.6586756417464237</v>
      </c>
      <c r="H433" s="66">
        <v>2.2923733093025263</v>
      </c>
      <c r="I433" s="5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2:20" x14ac:dyDescent="0.25">
      <c r="B434" s="1"/>
      <c r="C434" s="1"/>
      <c r="D434" s="1"/>
      <c r="E434" s="1"/>
      <c r="F434" s="65">
        <f t="shared" ca="1" si="6"/>
        <v>4.1797211858675123</v>
      </c>
      <c r="G434" s="41">
        <v>5.2681877128939769</v>
      </c>
      <c r="H434" s="66">
        <v>3.6828612381549739</v>
      </c>
      <c r="I434" s="5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2:20" x14ac:dyDescent="0.25">
      <c r="B435" s="1"/>
      <c r="C435" s="1"/>
      <c r="D435" s="1"/>
      <c r="E435" s="1"/>
      <c r="F435" s="65">
        <f t="shared" ca="1" si="6"/>
        <v>5.5717889152716866</v>
      </c>
      <c r="G435" s="41">
        <v>5.5423093801504528</v>
      </c>
      <c r="H435" s="66">
        <v>3.4087395708984971</v>
      </c>
      <c r="I435" s="5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2:20" x14ac:dyDescent="0.25">
      <c r="B436" s="1"/>
      <c r="C436" s="1"/>
      <c r="D436" s="1"/>
      <c r="E436" s="1"/>
      <c r="F436" s="65">
        <f t="shared" ca="1" si="6"/>
        <v>6.1569759794332901</v>
      </c>
      <c r="G436" s="41">
        <v>6.2427627701773103</v>
      </c>
      <c r="H436" s="66">
        <v>2.7082861808716387</v>
      </c>
      <c r="I436" s="5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2:20" x14ac:dyDescent="0.25">
      <c r="B437" s="1"/>
      <c r="C437" s="1"/>
      <c r="D437" s="1"/>
      <c r="E437" s="1"/>
      <c r="F437" s="65">
        <f t="shared" ca="1" si="6"/>
        <v>5.1505919708083843</v>
      </c>
      <c r="G437" s="41">
        <v>5.6484482099601605</v>
      </c>
      <c r="H437" s="66">
        <v>3.3026007410887885</v>
      </c>
      <c r="I437" s="5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2:20" x14ac:dyDescent="0.25">
      <c r="B438" s="1"/>
      <c r="C438" s="1"/>
      <c r="D438" s="1"/>
      <c r="E438" s="1"/>
      <c r="F438" s="65">
        <f t="shared" ca="1" si="6"/>
        <v>6.4606629352544047</v>
      </c>
      <c r="G438" s="41">
        <v>6.249669676071953</v>
      </c>
      <c r="H438" s="66">
        <v>2.7013792749769969</v>
      </c>
      <c r="I438" s="5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2:20" x14ac:dyDescent="0.25">
      <c r="B439" s="1"/>
      <c r="C439" s="1"/>
      <c r="D439" s="1"/>
      <c r="E439" s="1"/>
      <c r="F439" s="65">
        <f t="shared" ca="1" si="6"/>
        <v>6.9569628928219025</v>
      </c>
      <c r="G439" s="41">
        <v>7.5897479923813096</v>
      </c>
      <c r="H439" s="66">
        <v>1.3613009586676412</v>
      </c>
      <c r="I439" s="5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2:20" x14ac:dyDescent="0.25">
      <c r="B440" s="1"/>
      <c r="C440" s="1"/>
      <c r="D440" s="1"/>
      <c r="E440" s="1"/>
      <c r="F440" s="65">
        <f t="shared" ca="1" si="6"/>
        <v>6.2371929983487036</v>
      </c>
      <c r="G440" s="41">
        <v>6.756591496696073</v>
      </c>
      <c r="H440" s="66">
        <v>2.194457454352877</v>
      </c>
      <c r="I440" s="5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2:20" x14ac:dyDescent="0.25">
      <c r="B441" s="1"/>
      <c r="C441" s="1"/>
      <c r="D441" s="1"/>
      <c r="E441" s="1"/>
      <c r="F441" s="65">
        <f t="shared" ca="1" si="6"/>
        <v>7.0067660620212751</v>
      </c>
      <c r="G441" s="41">
        <v>5.6481472343769514</v>
      </c>
      <c r="H441" s="66">
        <v>3.3029017166719985</v>
      </c>
      <c r="I441" s="5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2:20" x14ac:dyDescent="0.25">
      <c r="B442" s="1"/>
      <c r="C442" s="1"/>
      <c r="D442" s="1"/>
      <c r="E442" s="1"/>
      <c r="F442" s="65">
        <f t="shared" ca="1" si="6"/>
        <v>5.3847283193494206</v>
      </c>
      <c r="G442" s="41">
        <v>7.395820954767828</v>
      </c>
      <c r="H442" s="66">
        <v>1.555227996281122</v>
      </c>
      <c r="I442" s="5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2:20" x14ac:dyDescent="0.25">
      <c r="B443" s="1"/>
      <c r="C443" s="1"/>
      <c r="D443" s="1"/>
      <c r="E443" s="1"/>
      <c r="F443" s="65">
        <f t="shared" ca="1" si="6"/>
        <v>6.8282041767665422</v>
      </c>
      <c r="G443" s="41">
        <v>6.5456612760703479</v>
      </c>
      <c r="H443" s="66">
        <v>2.4053876749786021</v>
      </c>
      <c r="I443" s="5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2:20" x14ac:dyDescent="0.25">
      <c r="B444" s="1"/>
      <c r="C444" s="1"/>
      <c r="D444" s="1"/>
      <c r="E444" s="1"/>
      <c r="F444" s="65">
        <f t="shared" ca="1" si="6"/>
        <v>6.8377569543835097</v>
      </c>
      <c r="G444" s="41">
        <v>6.5230039223977068</v>
      </c>
      <c r="H444" s="66">
        <v>2.4280450286512441</v>
      </c>
      <c r="I444" s="5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2:20" x14ac:dyDescent="0.25">
      <c r="B445" s="1"/>
      <c r="C445" s="1"/>
      <c r="D445" s="1"/>
      <c r="E445" s="1"/>
      <c r="F445" s="65">
        <f t="shared" ca="1" si="6"/>
        <v>4.8861259181201619</v>
      </c>
      <c r="G445" s="41">
        <v>5.0096870762995716</v>
      </c>
      <c r="H445" s="66">
        <v>3.9413618747493793</v>
      </c>
      <c r="I445" s="5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2:20" x14ac:dyDescent="0.25">
      <c r="B446" s="1"/>
      <c r="C446" s="1"/>
      <c r="D446" s="1"/>
      <c r="E446" s="1"/>
      <c r="F446" s="65">
        <f t="shared" ca="1" si="6"/>
        <v>6.06923114815429</v>
      </c>
      <c r="G446" s="41">
        <v>5.8580398313995472</v>
      </c>
      <c r="H446" s="66">
        <v>3.0930091196494018</v>
      </c>
      <c r="I446" s="5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2:20" x14ac:dyDescent="0.25">
      <c r="B447" s="1"/>
      <c r="C447" s="1"/>
      <c r="D447" s="1"/>
      <c r="E447" s="1"/>
      <c r="F447" s="65">
        <f t="shared" ca="1" si="6"/>
        <v>6.3187690829559244</v>
      </c>
      <c r="G447" s="41">
        <v>5.8998343766031143</v>
      </c>
      <c r="H447" s="66">
        <v>3.0512145744458365</v>
      </c>
      <c r="I447" s="5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2:20" x14ac:dyDescent="0.25">
      <c r="B448" s="1"/>
      <c r="C448" s="1"/>
      <c r="D448" s="1"/>
      <c r="E448" s="1"/>
      <c r="F448" s="65">
        <f t="shared" ca="1" si="6"/>
        <v>5.8515633560778779</v>
      </c>
      <c r="G448" s="41">
        <v>6.4333165965422836</v>
      </c>
      <c r="H448" s="66">
        <v>2.5177323545066663</v>
      </c>
      <c r="I448" s="5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2:20" x14ac:dyDescent="0.25">
      <c r="B449" s="1"/>
      <c r="C449" s="1"/>
      <c r="D449" s="1"/>
      <c r="E449" s="1"/>
      <c r="F449" s="65">
        <f t="shared" ca="1" si="6"/>
        <v>5.8668800928821492</v>
      </c>
      <c r="G449" s="41">
        <v>5.827129464734254</v>
      </c>
      <c r="H449" s="66">
        <v>3.123919486314696</v>
      </c>
      <c r="I449" s="5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2:20" x14ac:dyDescent="0.25">
      <c r="B450" s="1"/>
      <c r="C450" s="1"/>
      <c r="D450" s="1"/>
      <c r="E450" s="1"/>
      <c r="F450" s="65">
        <f t="shared" ca="1" si="6"/>
        <v>6.9783625602643422</v>
      </c>
      <c r="G450" s="41">
        <v>5.0158057711259989</v>
      </c>
      <c r="H450" s="66">
        <v>3.935243179922951</v>
      </c>
      <c r="I450" s="5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2:20" x14ac:dyDescent="0.25">
      <c r="B451" s="1"/>
      <c r="C451" s="1"/>
      <c r="D451" s="1"/>
      <c r="E451" s="1"/>
      <c r="F451" s="65">
        <f t="shared" ca="1" si="6"/>
        <v>6.1428380367050295</v>
      </c>
      <c r="G451" s="41">
        <v>5.8984448173565829</v>
      </c>
      <c r="H451" s="66">
        <v>3.0526041336923662</v>
      </c>
      <c r="I451" s="5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2:20" x14ac:dyDescent="0.25">
      <c r="B452" s="1"/>
      <c r="C452" s="1"/>
      <c r="D452" s="1"/>
      <c r="E452" s="1"/>
      <c r="F452" s="65">
        <f t="shared" ca="1" si="6"/>
        <v>5.5574705612721971</v>
      </c>
      <c r="G452" s="41">
        <v>5.6015434717803645</v>
      </c>
      <c r="H452" s="66">
        <v>3.3495054792685863</v>
      </c>
      <c r="I452" s="5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2:20" x14ac:dyDescent="0.25">
      <c r="B453" s="1"/>
      <c r="C453" s="1"/>
      <c r="D453" s="1"/>
      <c r="E453" s="1"/>
      <c r="F453" s="65">
        <f t="shared" ca="1" si="6"/>
        <v>5.9566270876166829</v>
      </c>
      <c r="G453" s="41">
        <v>6.6770377694331096</v>
      </c>
      <c r="H453" s="66">
        <v>2.2740111816158404</v>
      </c>
      <c r="I453" s="5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2:20" x14ac:dyDescent="0.25">
      <c r="B454" s="1"/>
      <c r="C454" s="1"/>
      <c r="D454" s="1"/>
      <c r="E454" s="1"/>
      <c r="F454" s="65">
        <f t="shared" ca="1" si="6"/>
        <v>6.2153066956105505</v>
      </c>
      <c r="G454" s="41">
        <v>5.3880620708925626</v>
      </c>
      <c r="H454" s="66">
        <v>3.5629868801563873</v>
      </c>
      <c r="I454" s="5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2:20" x14ac:dyDescent="0.25">
      <c r="B455" s="1"/>
      <c r="C455" s="1"/>
      <c r="D455" s="1"/>
      <c r="E455" s="1"/>
      <c r="F455" s="65">
        <f t="shared" ca="1" si="6"/>
        <v>5.6856137818604431</v>
      </c>
      <c r="G455" s="41">
        <v>5.7693376217456835</v>
      </c>
      <c r="H455" s="66">
        <v>3.1817113293032655</v>
      </c>
      <c r="I455" s="5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2:20" x14ac:dyDescent="0.25">
      <c r="B456" s="1"/>
      <c r="C456" s="1"/>
      <c r="D456" s="1"/>
      <c r="E456" s="1"/>
      <c r="F456" s="65">
        <f t="shared" ca="1" si="6"/>
        <v>4.9557714152283348</v>
      </c>
      <c r="G456" s="41">
        <v>5.6127886176103559</v>
      </c>
      <c r="H456" s="66">
        <v>3.3382603334385941</v>
      </c>
      <c r="I456" s="5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2:20" x14ac:dyDescent="0.25">
      <c r="B457" s="1"/>
      <c r="C457" s="1"/>
      <c r="D457" s="1"/>
      <c r="E457" s="1"/>
      <c r="F457" s="65">
        <f t="shared" ca="1" si="6"/>
        <v>4.9602860465342413</v>
      </c>
      <c r="G457" s="41">
        <v>5.1586857470369321</v>
      </c>
      <c r="H457" s="66">
        <v>3.7923632040120179</v>
      </c>
      <c r="I457" s="5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2:20" x14ac:dyDescent="0.25">
      <c r="B458" s="1"/>
      <c r="C458" s="1"/>
      <c r="D458" s="1"/>
      <c r="E458" s="1"/>
      <c r="F458" s="65">
        <f t="shared" ca="1" si="6"/>
        <v>6.2956871889865784</v>
      </c>
      <c r="G458" s="41">
        <v>6.2867820642446519</v>
      </c>
      <c r="H458" s="66">
        <v>2.6642668868042989</v>
      </c>
      <c r="I458" s="5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2:20" x14ac:dyDescent="0.25">
      <c r="B459" s="1"/>
      <c r="C459" s="1"/>
      <c r="D459" s="1"/>
      <c r="E459" s="1"/>
      <c r="F459" s="65">
        <f t="shared" ca="1" si="6"/>
        <v>7.6216266142238185</v>
      </c>
      <c r="G459" s="41">
        <v>7.23486964717309</v>
      </c>
      <c r="H459" s="66">
        <v>1.7161793038758617</v>
      </c>
      <c r="I459" s="5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2:20" x14ac:dyDescent="0.25">
      <c r="B460" s="1"/>
      <c r="C460" s="1"/>
      <c r="D460" s="1"/>
      <c r="E460" s="1"/>
      <c r="F460" s="65">
        <f t="shared" ca="1" si="6"/>
        <v>6.044418728516642</v>
      </c>
      <c r="G460" s="41">
        <v>5.70804620455079</v>
      </c>
      <c r="H460" s="66">
        <v>3.2430027464981599</v>
      </c>
      <c r="I460" s="5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2:20" x14ac:dyDescent="0.25">
      <c r="B461" s="1"/>
      <c r="C461" s="1"/>
      <c r="D461" s="1"/>
      <c r="E461" s="1"/>
      <c r="F461" s="65">
        <f t="shared" ca="1" si="6"/>
        <v>6.3153263944133657</v>
      </c>
      <c r="G461" s="41">
        <v>6.3398104680171388</v>
      </c>
      <c r="H461" s="66">
        <v>2.6112384830318121</v>
      </c>
      <c r="I461" s="5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2:20" x14ac:dyDescent="0.25">
      <c r="B462" s="1"/>
      <c r="C462" s="1"/>
      <c r="D462" s="1"/>
      <c r="E462" s="1"/>
      <c r="F462" s="65">
        <f t="shared" ca="1" si="6"/>
        <v>6.0554601064174296</v>
      </c>
      <c r="G462" s="41">
        <v>7.375729128241602</v>
      </c>
      <c r="H462" s="66">
        <v>1.5753198228073479</v>
      </c>
      <c r="I462" s="5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2:20" x14ac:dyDescent="0.25">
      <c r="B463" s="1"/>
      <c r="C463" s="1"/>
      <c r="D463" s="1"/>
      <c r="E463" s="1"/>
      <c r="F463" s="65">
        <f t="shared" ca="1" si="6"/>
        <v>5.9960376212062396</v>
      </c>
      <c r="G463" s="41">
        <v>5.430619318659649</v>
      </c>
      <c r="H463" s="66">
        <v>3.5204296323893018</v>
      </c>
      <c r="I463" s="5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2:20" x14ac:dyDescent="0.25">
      <c r="B464" s="1"/>
      <c r="C464" s="1"/>
      <c r="D464" s="1"/>
      <c r="E464" s="1"/>
      <c r="F464" s="65">
        <f t="shared" ca="1" si="6"/>
        <v>5.5744860198876518</v>
      </c>
      <c r="G464" s="41">
        <v>5.6104381117206596</v>
      </c>
      <c r="H464" s="66">
        <v>3.3406108393282903</v>
      </c>
      <c r="I464" s="5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2:20" x14ac:dyDescent="0.25">
      <c r="B465" s="1"/>
      <c r="C465" s="1"/>
      <c r="D465" s="1"/>
      <c r="E465" s="1"/>
      <c r="F465" s="65">
        <f t="shared" ca="1" si="6"/>
        <v>7.1883196764608392</v>
      </c>
      <c r="G465" s="41">
        <v>5.7422432324213837</v>
      </c>
      <c r="H465" s="66">
        <v>3.2088057186275663</v>
      </c>
      <c r="I465" s="5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2:20" x14ac:dyDescent="0.25">
      <c r="B466" s="1"/>
      <c r="C466" s="1"/>
      <c r="D466" s="1"/>
      <c r="E466" s="1"/>
      <c r="F466" s="65">
        <f t="shared" ca="1" si="6"/>
        <v>4.9637352621740707</v>
      </c>
      <c r="G466" s="41">
        <v>5.0418420725442878</v>
      </c>
      <c r="H466" s="66">
        <v>3.9092068785046621</v>
      </c>
      <c r="I466" s="5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2:20" x14ac:dyDescent="0.25">
      <c r="B467" s="1"/>
      <c r="C467" s="1"/>
      <c r="D467" s="1"/>
      <c r="E467" s="1"/>
      <c r="F467" s="65">
        <f t="shared" ca="1" si="6"/>
        <v>5.055514124612321</v>
      </c>
      <c r="G467" s="41">
        <v>6.2406216274685624</v>
      </c>
      <c r="H467" s="66">
        <v>2.7104273235803866</v>
      </c>
      <c r="I467" s="5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2:20" x14ac:dyDescent="0.25">
      <c r="B468" s="1"/>
      <c r="C468" s="1"/>
      <c r="D468" s="1"/>
      <c r="E468" s="1"/>
      <c r="F468" s="65">
        <f t="shared" ca="1" si="6"/>
        <v>6.0579389354839623</v>
      </c>
      <c r="G468" s="41">
        <v>5.7969805370182366</v>
      </c>
      <c r="H468" s="66">
        <v>3.1540684140307143</v>
      </c>
      <c r="I468" s="5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2:20" x14ac:dyDescent="0.25">
      <c r="B469" s="1"/>
      <c r="C469" s="1"/>
      <c r="D469" s="1"/>
      <c r="E469" s="1"/>
      <c r="F469" s="65">
        <f t="shared" ca="1" si="6"/>
        <v>6.8994012281607002</v>
      </c>
      <c r="G469" s="41">
        <v>6.2075360524888703</v>
      </c>
      <c r="H469" s="66">
        <v>2.7435128985600805</v>
      </c>
      <c r="I469" s="5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2:20" x14ac:dyDescent="0.25">
      <c r="B470" s="1"/>
      <c r="C470" s="1"/>
      <c r="D470" s="1"/>
      <c r="E470" s="1"/>
      <c r="F470" s="65">
        <f t="shared" ca="1" si="6"/>
        <v>5.3823723479048855</v>
      </c>
      <c r="G470" s="41">
        <v>6.2779916355496681</v>
      </c>
      <c r="H470" s="66">
        <v>2.6730573154992818</v>
      </c>
      <c r="I470" s="5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2:20" x14ac:dyDescent="0.25">
      <c r="B471" s="1"/>
      <c r="C471" s="1"/>
      <c r="D471" s="1"/>
      <c r="E471" s="1"/>
      <c r="F471" s="65">
        <f t="shared" ca="1" si="6"/>
        <v>5.735719078856695</v>
      </c>
      <c r="G471" s="41">
        <v>5.6058573757249821</v>
      </c>
      <c r="H471" s="66">
        <v>3.3451915753239678</v>
      </c>
      <c r="I471" s="5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2:20" x14ac:dyDescent="0.25">
      <c r="B472" s="1"/>
      <c r="C472" s="1"/>
      <c r="D472" s="1"/>
      <c r="E472" s="1"/>
      <c r="F472" s="65">
        <f t="shared" ca="1" si="6"/>
        <v>6.5144657071050691</v>
      </c>
      <c r="G472" s="41">
        <v>6.4348951447375811</v>
      </c>
      <c r="H472" s="66">
        <v>2.5161538063113689</v>
      </c>
      <c r="I472" s="5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2:20" x14ac:dyDescent="0.25">
      <c r="B473" s="1"/>
      <c r="C473" s="1"/>
      <c r="D473" s="1"/>
      <c r="E473" s="1"/>
      <c r="F473" s="65">
        <f t="shared" ca="1" si="6"/>
        <v>6.8644074778770205</v>
      </c>
      <c r="G473" s="41">
        <v>5.8104108807379138</v>
      </c>
      <c r="H473" s="66">
        <v>3.1406380703110361</v>
      </c>
      <c r="I473" s="5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2:20" x14ac:dyDescent="0.25">
      <c r="B474" s="1"/>
      <c r="C474" s="1"/>
      <c r="D474" s="1"/>
      <c r="E474" s="1"/>
      <c r="F474" s="65">
        <f t="shared" ca="1" si="6"/>
        <v>5.9381674620845111</v>
      </c>
      <c r="G474" s="41">
        <v>5.7848753693053929</v>
      </c>
      <c r="H474" s="66">
        <v>3.166173581743557</v>
      </c>
      <c r="I474" s="5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2:20" x14ac:dyDescent="0.25">
      <c r="B475" s="1"/>
      <c r="C475" s="1"/>
      <c r="D475" s="1"/>
      <c r="E475" s="1"/>
      <c r="F475" s="65">
        <f t="shared" ca="1" si="6"/>
        <v>6.7255484109412471</v>
      </c>
      <c r="G475" s="41">
        <v>6.2260998550058311</v>
      </c>
      <c r="H475" s="66">
        <v>2.7249490960431189</v>
      </c>
      <c r="I475" s="5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2:20" x14ac:dyDescent="0.25">
      <c r="B476" s="1"/>
      <c r="C476" s="1"/>
      <c r="D476" s="1"/>
      <c r="E476" s="1"/>
      <c r="F476" s="65">
        <f t="shared" ca="1" si="6"/>
        <v>7.1299405987019844</v>
      </c>
      <c r="G476" s="41">
        <v>6.8389036587309038</v>
      </c>
      <c r="H476" s="66">
        <v>2.112145292318047</v>
      </c>
      <c r="I476" s="5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2:20" x14ac:dyDescent="0.25">
      <c r="B477" s="1"/>
      <c r="C477" s="1"/>
      <c r="D477" s="1"/>
      <c r="E477" s="1"/>
      <c r="F477" s="65">
        <f t="shared" ca="1" si="6"/>
        <v>6.6385785083809097</v>
      </c>
      <c r="G477" s="41">
        <v>6.5708489335870617</v>
      </c>
      <c r="H477" s="66">
        <v>2.3802000174618883</v>
      </c>
      <c r="I477" s="5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2:20" x14ac:dyDescent="0.25">
      <c r="B478" s="1"/>
      <c r="C478" s="1"/>
      <c r="D478" s="1"/>
      <c r="E478" s="1"/>
      <c r="F478" s="65">
        <f t="shared" ca="1" si="6"/>
        <v>5.5054602084811046</v>
      </c>
      <c r="G478" s="41">
        <v>6.0707649970286717</v>
      </c>
      <c r="H478" s="66">
        <v>2.8802839540202783</v>
      </c>
      <c r="I478" s="5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2:20" x14ac:dyDescent="0.25">
      <c r="B479" s="1"/>
      <c r="C479" s="1"/>
      <c r="D479" s="1"/>
      <c r="E479" s="1"/>
      <c r="F479" s="65">
        <f t="shared" ca="1" si="6"/>
        <v>6.341324107386817</v>
      </c>
      <c r="G479" s="41">
        <v>5.8497606001420497</v>
      </c>
      <c r="H479" s="66">
        <v>3.1012883509069002</v>
      </c>
      <c r="I479" s="5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2:20" x14ac:dyDescent="0.25">
      <c r="B480" s="1"/>
      <c r="C480" s="1"/>
      <c r="D480" s="1"/>
      <c r="E480" s="1"/>
      <c r="F480" s="65">
        <f t="shared" ca="1" si="6"/>
        <v>6.5668248701496772</v>
      </c>
      <c r="G480" s="41">
        <v>5.8027683968093893</v>
      </c>
      <c r="H480" s="66">
        <v>3.1482805542395607</v>
      </c>
      <c r="I480" s="5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2:20" x14ac:dyDescent="0.25">
      <c r="B481" s="1"/>
      <c r="C481" s="1"/>
      <c r="D481" s="1"/>
      <c r="E481" s="1"/>
      <c r="F481" s="65">
        <f t="shared" ca="1" si="6"/>
        <v>5.3080027400188392</v>
      </c>
      <c r="G481" s="41">
        <v>5.333933897277646</v>
      </c>
      <c r="H481" s="66">
        <v>3.6171150537713039</v>
      </c>
      <c r="I481" s="5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2:20" x14ac:dyDescent="0.25">
      <c r="B482" s="1"/>
      <c r="C482" s="1"/>
      <c r="D482" s="1"/>
      <c r="E482" s="1"/>
      <c r="F482" s="65">
        <f t="shared" ca="1" si="6"/>
        <v>5.6087398236137016</v>
      </c>
      <c r="G482" s="41">
        <v>6.0160754064002289</v>
      </c>
      <c r="H482" s="66">
        <v>2.9349735446487202</v>
      </c>
      <c r="I482" s="5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2:20" x14ac:dyDescent="0.25">
      <c r="B483" s="1"/>
      <c r="C483" s="1"/>
      <c r="D483" s="1"/>
      <c r="E483" s="1"/>
      <c r="F483" s="65">
        <f t="shared" ca="1" si="6"/>
        <v>5.9404489062924686</v>
      </c>
      <c r="G483" s="41">
        <v>5.6982733770113478</v>
      </c>
      <c r="H483" s="66">
        <v>3.252775574037603</v>
      </c>
      <c r="I483" s="5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2:20" x14ac:dyDescent="0.25">
      <c r="B484" s="1"/>
      <c r="C484" s="1"/>
      <c r="D484" s="1"/>
      <c r="E484" s="1"/>
      <c r="F484" s="65">
        <f t="shared" ca="1" si="6"/>
        <v>5.8265906033962214</v>
      </c>
      <c r="G484" s="41">
        <v>7.0586053843393977</v>
      </c>
      <c r="H484" s="66">
        <v>1.8924435667095523</v>
      </c>
      <c r="I484" s="5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2:20" x14ac:dyDescent="0.25">
      <c r="B485" s="1"/>
      <c r="C485" s="1"/>
      <c r="D485" s="1"/>
      <c r="E485" s="1"/>
      <c r="F485" s="65">
        <f t="shared" ca="1" si="6"/>
        <v>6.0121633873934188</v>
      </c>
      <c r="G485" s="41">
        <v>6.2992437162622963</v>
      </c>
      <c r="H485" s="66">
        <v>2.6518052347866536</v>
      </c>
      <c r="I485" s="5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2:20" x14ac:dyDescent="0.25">
      <c r="B486" s="1"/>
      <c r="C486" s="1"/>
      <c r="D486" s="1"/>
      <c r="E486" s="1"/>
      <c r="F486" s="65">
        <f t="shared" ca="1" si="6"/>
        <v>6.7172666680587181</v>
      </c>
      <c r="G486" s="41">
        <v>5.4688689572113756</v>
      </c>
      <c r="H486" s="66">
        <v>3.4821799938375744</v>
      </c>
      <c r="I486" s="5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2:20" x14ac:dyDescent="0.25">
      <c r="B487" s="1"/>
      <c r="C487" s="1"/>
      <c r="D487" s="1"/>
      <c r="E487" s="1"/>
      <c r="F487" s="65">
        <f t="shared" ca="1" si="6"/>
        <v>5.6604179670616395</v>
      </c>
      <c r="G487" s="41">
        <v>6.6622134521963989</v>
      </c>
      <c r="H487" s="66">
        <v>2.288835498852551</v>
      </c>
      <c r="I487" s="5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2:20" x14ac:dyDescent="0.25">
      <c r="B488" s="1"/>
      <c r="C488" s="1"/>
      <c r="D488" s="1"/>
      <c r="E488" s="1"/>
      <c r="F488" s="65">
        <f t="shared" ca="1" si="6"/>
        <v>6.1565315824412972</v>
      </c>
      <c r="G488" s="41">
        <v>6.4860044272856241</v>
      </c>
      <c r="H488" s="66">
        <v>2.4650445237633249</v>
      </c>
      <c r="I488" s="5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2:20" x14ac:dyDescent="0.25">
      <c r="B489" s="1"/>
      <c r="C489" s="1"/>
      <c r="D489" s="1"/>
      <c r="E489" s="1"/>
      <c r="F489" s="65">
        <f t="shared" ca="1" si="6"/>
        <v>7.3104761018069953</v>
      </c>
      <c r="G489" s="41">
        <v>6.0074272289242892</v>
      </c>
      <c r="H489" s="66">
        <v>2.9436217221246608</v>
      </c>
      <c r="I489" s="5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2:20" x14ac:dyDescent="0.25">
      <c r="B490" s="1"/>
      <c r="C490" s="1"/>
      <c r="D490" s="1"/>
      <c r="E490" s="1"/>
      <c r="F490" s="65">
        <f t="shared" ca="1" si="6"/>
        <v>5.2506652059538572</v>
      </c>
      <c r="G490" s="41">
        <v>6.2505646172288367</v>
      </c>
      <c r="H490" s="66">
        <v>2.7004843338201141</v>
      </c>
      <c r="I490" s="5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2:20" x14ac:dyDescent="0.25">
      <c r="B491" s="1"/>
      <c r="C491" s="1"/>
      <c r="D491" s="1"/>
      <c r="E491" s="1"/>
      <c r="F491" s="65">
        <f t="shared" ca="1" si="6"/>
        <v>5.6770411686355136</v>
      </c>
      <c r="G491" s="41">
        <v>7.6596210085139429</v>
      </c>
      <c r="H491" s="66">
        <v>1.2914279425350088</v>
      </c>
      <c r="I491" s="5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2:20" x14ac:dyDescent="0.25">
      <c r="B492" s="1"/>
      <c r="C492" s="1"/>
      <c r="D492" s="1"/>
      <c r="E492" s="1"/>
      <c r="F492" s="65">
        <f t="shared" ca="1" si="6"/>
        <v>6.8034998831796782</v>
      </c>
      <c r="G492" s="41">
        <v>6.1547614926250569</v>
      </c>
      <c r="H492" s="66">
        <v>2.7962874584238939</v>
      </c>
      <c r="I492" s="5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2:20" x14ac:dyDescent="0.25">
      <c r="B493" s="1"/>
      <c r="C493" s="1"/>
      <c r="D493" s="1"/>
      <c r="E493" s="1"/>
      <c r="F493" s="65">
        <f t="shared" ca="1" si="6"/>
        <v>5.8541846241874644</v>
      </c>
      <c r="G493" s="41">
        <v>4.8309772490378435</v>
      </c>
      <c r="H493" s="66">
        <v>4.1200717020111064</v>
      </c>
      <c r="I493" s="5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2:20" x14ac:dyDescent="0.25">
      <c r="B494" s="1"/>
      <c r="C494" s="1"/>
      <c r="D494" s="1"/>
      <c r="E494" s="1"/>
      <c r="F494" s="65">
        <f t="shared" ca="1" si="6"/>
        <v>6.0145153859772149</v>
      </c>
      <c r="G494" s="41">
        <v>6.3169403261956969</v>
      </c>
      <c r="H494" s="66">
        <v>2.634108624853253</v>
      </c>
      <c r="I494" s="5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2:20" x14ac:dyDescent="0.25">
      <c r="B495" s="1"/>
      <c r="C495" s="1"/>
      <c r="D495" s="1"/>
      <c r="E495" s="1"/>
      <c r="F495" s="65">
        <f t="shared" ca="1" si="6"/>
        <v>6.133596697674716</v>
      </c>
      <c r="G495" s="41">
        <v>6.9000909267987618</v>
      </c>
      <c r="H495" s="66">
        <v>2.050958024250189</v>
      </c>
      <c r="I495" s="5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2:20" x14ac:dyDescent="0.25">
      <c r="B496" s="1"/>
      <c r="C496" s="1"/>
      <c r="D496" s="1"/>
      <c r="E496" s="1"/>
      <c r="F496" s="65">
        <f t="shared" ca="1" si="6"/>
        <v>5.859583151671818</v>
      </c>
      <c r="G496" s="41">
        <v>7.9308805326607583</v>
      </c>
      <c r="H496" s="66">
        <v>1.0201684183881916</v>
      </c>
      <c r="I496" s="5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2:20" x14ac:dyDescent="0.25">
      <c r="B497" s="1"/>
      <c r="C497" s="1"/>
      <c r="D497" s="1"/>
      <c r="E497" s="1"/>
      <c r="F497" s="65">
        <f t="shared" ref="F497:F560" ca="1" si="7">_xlfn.NORM.INV(RAND(),$H$43,$H$44)</f>
        <v>6.048854529395383</v>
      </c>
      <c r="G497" s="41">
        <v>5.7587869783535091</v>
      </c>
      <c r="H497" s="66">
        <v>3.1922619726954409</v>
      </c>
      <c r="I497" s="5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2:20" x14ac:dyDescent="0.25">
      <c r="B498" s="1"/>
      <c r="C498" s="1"/>
      <c r="D498" s="1"/>
      <c r="E498" s="1"/>
      <c r="F498" s="65">
        <f t="shared" ca="1" si="7"/>
        <v>7.464841082454261</v>
      </c>
      <c r="G498" s="41">
        <v>6.3489587359203234</v>
      </c>
      <c r="H498" s="66">
        <v>2.6020902151286265</v>
      </c>
      <c r="I498" s="5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2:20" x14ac:dyDescent="0.25">
      <c r="B499" s="1"/>
      <c r="C499" s="1"/>
      <c r="D499" s="1"/>
      <c r="E499" s="1"/>
      <c r="F499" s="65">
        <f t="shared" ca="1" si="7"/>
        <v>6.0866840036392871</v>
      </c>
      <c r="G499" s="41">
        <v>5.4401541197229157</v>
      </c>
      <c r="H499" s="66">
        <v>3.5108948313260342</v>
      </c>
      <c r="I499" s="5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2:20" x14ac:dyDescent="0.25">
      <c r="B500" s="1"/>
      <c r="C500" s="1"/>
      <c r="D500" s="1"/>
      <c r="E500" s="1"/>
      <c r="F500" s="65">
        <f t="shared" ca="1" si="7"/>
        <v>7.1071390437597133</v>
      </c>
      <c r="G500" s="41">
        <v>5.8527228093285339</v>
      </c>
      <c r="H500" s="66">
        <v>3.0983261417204169</v>
      </c>
      <c r="I500" s="5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2:20" x14ac:dyDescent="0.25">
      <c r="B501" s="1"/>
      <c r="C501" s="1"/>
      <c r="D501" s="1"/>
      <c r="E501" s="1"/>
      <c r="F501" s="65">
        <f t="shared" ca="1" si="7"/>
        <v>5.8440175185005137</v>
      </c>
      <c r="G501" s="41">
        <v>6.7799670360333613</v>
      </c>
      <c r="H501" s="66">
        <v>2.1710819150155878</v>
      </c>
      <c r="I501" s="5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2:20" x14ac:dyDescent="0.25">
      <c r="B502" s="1"/>
      <c r="C502" s="1"/>
      <c r="D502" s="1"/>
      <c r="E502" s="1"/>
      <c r="F502" s="65">
        <f t="shared" ca="1" si="7"/>
        <v>5.8603452558774238</v>
      </c>
      <c r="G502" s="41">
        <v>6.474263443737664</v>
      </c>
      <c r="H502" s="66">
        <v>2.4767855073112859</v>
      </c>
      <c r="I502" s="5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2:20" x14ac:dyDescent="0.25">
      <c r="B503" s="1"/>
      <c r="C503" s="1"/>
      <c r="D503" s="1"/>
      <c r="E503" s="1"/>
      <c r="F503" s="65">
        <f t="shared" ca="1" si="7"/>
        <v>6.2156344922754814</v>
      </c>
      <c r="G503" s="41">
        <v>5.3846542552523697</v>
      </c>
      <c r="H503" s="66">
        <v>3.5663946957965802</v>
      </c>
      <c r="I503" s="5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2:20" x14ac:dyDescent="0.25">
      <c r="B504" s="1"/>
      <c r="C504" s="1"/>
      <c r="D504" s="1"/>
      <c r="E504" s="1"/>
      <c r="F504" s="65">
        <f t="shared" ca="1" si="7"/>
        <v>6.4839509690903414</v>
      </c>
      <c r="G504" s="41">
        <v>5.0896486398159047</v>
      </c>
      <c r="H504" s="66">
        <v>3.8614003112330444</v>
      </c>
      <c r="I504" s="5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2:20" x14ac:dyDescent="0.25">
      <c r="B505" s="1"/>
      <c r="C505" s="1"/>
      <c r="D505" s="1"/>
      <c r="E505" s="1"/>
      <c r="F505" s="65">
        <f t="shared" ca="1" si="7"/>
        <v>5.0374775208227653</v>
      </c>
      <c r="G505" s="41">
        <v>7.0061048424866712</v>
      </c>
      <c r="H505" s="66">
        <v>1.9449441085622787</v>
      </c>
      <c r="I505" s="5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2:20" x14ac:dyDescent="0.25">
      <c r="B506" s="1"/>
      <c r="C506" s="1"/>
      <c r="D506" s="1"/>
      <c r="E506" s="1"/>
      <c r="F506" s="65">
        <f t="shared" ca="1" si="7"/>
        <v>5.84254024000216</v>
      </c>
      <c r="G506" s="41">
        <v>5.8261884283639027</v>
      </c>
      <c r="H506" s="66">
        <v>3.1248605226850472</v>
      </c>
      <c r="I506" s="5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2:20" x14ac:dyDescent="0.25">
      <c r="B507" s="1"/>
      <c r="C507" s="1"/>
      <c r="D507" s="1"/>
      <c r="E507" s="1"/>
      <c r="F507" s="65">
        <f t="shared" ca="1" si="7"/>
        <v>6.0272150405222185</v>
      </c>
      <c r="G507" s="41">
        <v>5.6611332422781526</v>
      </c>
      <c r="H507" s="66">
        <v>3.2899157087707973</v>
      </c>
      <c r="I507" s="5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2:20" x14ac:dyDescent="0.25">
      <c r="B508" s="1"/>
      <c r="C508" s="1"/>
      <c r="D508" s="1"/>
      <c r="E508" s="1"/>
      <c r="F508" s="65">
        <f t="shared" ca="1" si="7"/>
        <v>6.312663284450668</v>
      </c>
      <c r="G508" s="41">
        <v>6.2762670312627913</v>
      </c>
      <c r="H508" s="66">
        <v>2.6747819197861595</v>
      </c>
      <c r="I508" s="5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2:20" x14ac:dyDescent="0.25">
      <c r="B509" s="1"/>
      <c r="C509" s="1"/>
      <c r="D509" s="1"/>
      <c r="E509" s="1"/>
      <c r="F509" s="65">
        <f t="shared" ca="1" si="7"/>
        <v>6.0076887483452932</v>
      </c>
      <c r="G509" s="41">
        <v>5.6019338393815508</v>
      </c>
      <c r="H509" s="66">
        <v>3.3491151116673983</v>
      </c>
      <c r="I509" s="5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2:20" x14ac:dyDescent="0.25">
      <c r="B510" s="1"/>
      <c r="C510" s="1"/>
      <c r="D510" s="1"/>
      <c r="E510" s="1"/>
      <c r="F510" s="65">
        <f t="shared" ca="1" si="7"/>
        <v>6.2900492815774776</v>
      </c>
      <c r="G510" s="41">
        <v>6.0915503156194921</v>
      </c>
      <c r="H510" s="66">
        <v>2.8594986354294569</v>
      </c>
      <c r="I510" s="5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2:20" x14ac:dyDescent="0.25">
      <c r="B511" s="1"/>
      <c r="C511" s="1"/>
      <c r="D511" s="1"/>
      <c r="E511" s="1"/>
      <c r="F511" s="65">
        <f t="shared" ca="1" si="7"/>
        <v>6.2815636279309777</v>
      </c>
      <c r="G511" s="41">
        <v>5.5894243424611743</v>
      </c>
      <c r="H511" s="66">
        <v>3.3616246085877748</v>
      </c>
      <c r="I511" s="5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2:20" x14ac:dyDescent="0.25">
      <c r="B512" s="1"/>
      <c r="C512" s="1"/>
      <c r="D512" s="1"/>
      <c r="E512" s="1"/>
      <c r="F512" s="65">
        <f t="shared" ca="1" si="7"/>
        <v>7.3965442391204768</v>
      </c>
      <c r="G512" s="41">
        <v>5.8202200008280798</v>
      </c>
      <c r="H512" s="66">
        <v>3.1308289502208702</v>
      </c>
      <c r="I512" s="5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2:20" x14ac:dyDescent="0.25">
      <c r="B513" s="1"/>
      <c r="C513" s="1"/>
      <c r="D513" s="1"/>
      <c r="E513" s="1"/>
      <c r="F513" s="65">
        <f t="shared" ca="1" si="7"/>
        <v>6.0242563604719663</v>
      </c>
      <c r="G513" s="41">
        <v>6.2267187069447214</v>
      </c>
      <c r="H513" s="66">
        <v>2.7243302441042285</v>
      </c>
      <c r="I513" s="5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2:20" x14ac:dyDescent="0.25">
      <c r="B514" s="1"/>
      <c r="C514" s="1"/>
      <c r="D514" s="1"/>
      <c r="E514" s="1"/>
      <c r="F514" s="65">
        <f t="shared" ca="1" si="7"/>
        <v>6.6649897695776641</v>
      </c>
      <c r="G514" s="41">
        <v>6.0928171977400778</v>
      </c>
      <c r="H514" s="66">
        <v>2.8582317533088712</v>
      </c>
      <c r="I514" s="5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2:20" x14ac:dyDescent="0.25">
      <c r="B515" s="1"/>
      <c r="C515" s="1"/>
      <c r="D515" s="1"/>
      <c r="E515" s="1"/>
      <c r="F515" s="65">
        <f t="shared" ca="1" si="7"/>
        <v>5.0633613118347869</v>
      </c>
      <c r="G515" s="41">
        <v>5.9168226389499523</v>
      </c>
      <c r="H515" s="66">
        <v>3.0342263120989976</v>
      </c>
      <c r="I515" s="5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2:20" x14ac:dyDescent="0.25">
      <c r="B516" s="1"/>
      <c r="C516" s="1"/>
      <c r="D516" s="1"/>
      <c r="E516" s="1"/>
      <c r="F516" s="65">
        <f t="shared" ca="1" si="7"/>
        <v>5.3970156794774891</v>
      </c>
      <c r="G516" s="41">
        <v>4.3933344509320094</v>
      </c>
      <c r="H516" s="66">
        <v>4.5577145001169406</v>
      </c>
      <c r="I516" s="5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2:20" x14ac:dyDescent="0.25">
      <c r="B517" s="1"/>
      <c r="C517" s="1"/>
      <c r="D517" s="1"/>
      <c r="E517" s="1"/>
      <c r="F517" s="65">
        <f t="shared" ca="1" si="7"/>
        <v>6.6108037074683814</v>
      </c>
      <c r="G517" s="41">
        <v>5.9865585891112572</v>
      </c>
      <c r="H517" s="66">
        <v>2.9644903619376919</v>
      </c>
      <c r="I517" s="5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2:20" x14ac:dyDescent="0.25">
      <c r="B518" s="1"/>
      <c r="C518" s="1"/>
      <c r="D518" s="1"/>
      <c r="E518" s="1"/>
      <c r="F518" s="65">
        <f t="shared" ca="1" si="7"/>
        <v>5.2380738623632812</v>
      </c>
      <c r="G518" s="41">
        <v>5.6024806854945446</v>
      </c>
      <c r="H518" s="66">
        <v>3.3485682655544053</v>
      </c>
      <c r="I518" s="5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2:20" x14ac:dyDescent="0.25">
      <c r="B519" s="1"/>
      <c r="C519" s="1"/>
      <c r="D519" s="1"/>
      <c r="E519" s="1"/>
      <c r="F519" s="65">
        <f t="shared" ca="1" si="7"/>
        <v>5.2508425888213779</v>
      </c>
      <c r="G519" s="41">
        <v>6.6647367752515958</v>
      </c>
      <c r="H519" s="66">
        <v>2.2863121757973541</v>
      </c>
      <c r="I519" s="5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2:20" x14ac:dyDescent="0.25">
      <c r="B520" s="1"/>
      <c r="C520" s="1"/>
      <c r="D520" s="1"/>
      <c r="E520" s="1"/>
      <c r="F520" s="65">
        <f t="shared" ca="1" si="7"/>
        <v>5.9463146836503418</v>
      </c>
      <c r="G520" s="41">
        <v>5.9337781430589374</v>
      </c>
      <c r="H520" s="66">
        <v>3.0172708079900126</v>
      </c>
      <c r="I520" s="5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2:20" x14ac:dyDescent="0.25">
      <c r="B521" s="1"/>
      <c r="C521" s="1"/>
      <c r="D521" s="1"/>
      <c r="E521" s="1"/>
      <c r="F521" s="65">
        <f t="shared" ca="1" si="7"/>
        <v>6.8731409956170939</v>
      </c>
      <c r="G521" s="41">
        <v>6.4167548996942809</v>
      </c>
      <c r="H521" s="66">
        <v>2.534294051354669</v>
      </c>
      <c r="I521" s="5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2:20" x14ac:dyDescent="0.25">
      <c r="B522" s="1"/>
      <c r="C522" s="1"/>
      <c r="D522" s="1"/>
      <c r="E522" s="1"/>
      <c r="F522" s="65">
        <f t="shared" ca="1" si="7"/>
        <v>6.0767529445605417</v>
      </c>
      <c r="G522" s="41">
        <v>5.2095444733128824</v>
      </c>
      <c r="H522" s="66">
        <v>3.7415044777360684</v>
      </c>
      <c r="I522" s="5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2:20" x14ac:dyDescent="0.25">
      <c r="B523" s="1"/>
      <c r="C523" s="1"/>
      <c r="D523" s="1"/>
      <c r="E523" s="1"/>
      <c r="F523" s="65">
        <f t="shared" ca="1" si="7"/>
        <v>6.9348953341973765</v>
      </c>
      <c r="G523" s="41">
        <v>5.888283006688499</v>
      </c>
      <c r="H523" s="66">
        <v>3.06276594436045</v>
      </c>
      <c r="I523" s="5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2:20" x14ac:dyDescent="0.25">
      <c r="B524" s="1"/>
      <c r="C524" s="1"/>
      <c r="D524" s="1"/>
      <c r="E524" s="1"/>
      <c r="F524" s="65">
        <f t="shared" ca="1" si="7"/>
        <v>6.5289753602390892</v>
      </c>
      <c r="G524" s="41">
        <v>5.4181255511728672</v>
      </c>
      <c r="H524" s="66">
        <v>3.5329233998760827</v>
      </c>
      <c r="I524" s="5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2:20" x14ac:dyDescent="0.25">
      <c r="B525" s="1"/>
      <c r="C525" s="1"/>
      <c r="D525" s="1"/>
      <c r="E525" s="1"/>
      <c r="F525" s="65">
        <f t="shared" ca="1" si="7"/>
        <v>5.3193465055577098</v>
      </c>
      <c r="G525" s="41">
        <v>6.4206131254564793</v>
      </c>
      <c r="H525" s="66">
        <v>2.5304358255924697</v>
      </c>
      <c r="I525" s="5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2:20" x14ac:dyDescent="0.25">
      <c r="B526" s="1"/>
      <c r="C526" s="1"/>
      <c r="D526" s="1"/>
      <c r="E526" s="1"/>
      <c r="F526" s="65">
        <f t="shared" ca="1" si="7"/>
        <v>6.5096324761333246</v>
      </c>
      <c r="G526" s="41">
        <v>6.715502357485656</v>
      </c>
      <c r="H526" s="66">
        <v>2.2355465935632939</v>
      </c>
      <c r="I526" s="5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2:20" x14ac:dyDescent="0.25">
      <c r="B527" s="1"/>
      <c r="C527" s="1"/>
      <c r="D527" s="1"/>
      <c r="E527" s="1"/>
      <c r="F527" s="65">
        <f t="shared" ca="1" si="7"/>
        <v>6.3647609377519565</v>
      </c>
      <c r="G527" s="41">
        <v>5.9196306321664602</v>
      </c>
      <c r="H527" s="66">
        <v>3.0314183188824906</v>
      </c>
      <c r="I527" s="5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2:20" x14ac:dyDescent="0.25">
      <c r="B528" s="1"/>
      <c r="C528" s="1"/>
      <c r="D528" s="1"/>
      <c r="E528" s="1"/>
      <c r="F528" s="65">
        <f t="shared" ca="1" si="7"/>
        <v>6.5252078347193763</v>
      </c>
      <c r="G528" s="41">
        <v>6.5402493707264213</v>
      </c>
      <c r="H528" s="66">
        <v>2.4107995803225286</v>
      </c>
      <c r="I528" s="5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2:20" x14ac:dyDescent="0.25">
      <c r="B529" s="1"/>
      <c r="C529" s="1"/>
      <c r="D529" s="1"/>
      <c r="E529" s="1"/>
      <c r="F529" s="65">
        <f t="shared" ca="1" si="7"/>
        <v>6.3300206381470163</v>
      </c>
      <c r="G529" s="41">
        <v>4.9853213041683979</v>
      </c>
      <c r="H529" s="66">
        <v>3.965727646880552</v>
      </c>
      <c r="I529" s="5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2:20" x14ac:dyDescent="0.25">
      <c r="B530" s="1"/>
      <c r="C530" s="1"/>
      <c r="D530" s="1"/>
      <c r="E530" s="1"/>
      <c r="F530" s="65">
        <f t="shared" ca="1" si="7"/>
        <v>6.5737054318718231</v>
      </c>
      <c r="G530" s="41">
        <v>5.8882321198345737</v>
      </c>
      <c r="H530" s="66">
        <v>3.0628168312143771</v>
      </c>
      <c r="I530" s="5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2:20" x14ac:dyDescent="0.25">
      <c r="B531" s="1"/>
      <c r="C531" s="1"/>
      <c r="D531" s="1"/>
      <c r="E531" s="1"/>
      <c r="F531" s="65">
        <f t="shared" ca="1" si="7"/>
        <v>5.574619046707773</v>
      </c>
      <c r="G531" s="41">
        <v>5.761151875681044</v>
      </c>
      <c r="H531" s="66">
        <v>3.1898970753679059</v>
      </c>
      <c r="I531" s="5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2:20" x14ac:dyDescent="0.25">
      <c r="B532" s="1"/>
      <c r="C532" s="1"/>
      <c r="D532" s="1"/>
      <c r="E532" s="1"/>
      <c r="F532" s="65">
        <f t="shared" ca="1" si="7"/>
        <v>6.2813790294263212</v>
      </c>
      <c r="G532" s="41">
        <v>6.564569885178412</v>
      </c>
      <c r="H532" s="66">
        <v>2.3864790658705388</v>
      </c>
      <c r="I532" s="5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2:20" x14ac:dyDescent="0.25">
      <c r="B533" s="1"/>
      <c r="C533" s="1"/>
      <c r="D533" s="1"/>
      <c r="E533" s="1"/>
      <c r="F533" s="65">
        <f t="shared" ca="1" si="7"/>
        <v>5.9902426970463765</v>
      </c>
      <c r="G533" s="41">
        <v>7.2972399072207876</v>
      </c>
      <c r="H533" s="66">
        <v>1.6538090438281614</v>
      </c>
      <c r="I533" s="5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2:20" x14ac:dyDescent="0.25">
      <c r="B534" s="1"/>
      <c r="C534" s="1"/>
      <c r="D534" s="1"/>
      <c r="E534" s="1"/>
      <c r="F534" s="65">
        <f t="shared" ca="1" si="7"/>
        <v>6.9171740491502245</v>
      </c>
      <c r="G534" s="41">
        <v>6.3744161045081178</v>
      </c>
      <c r="H534" s="66">
        <v>2.5766328465408321</v>
      </c>
      <c r="I534" s="5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2:20" x14ac:dyDescent="0.25">
      <c r="B535" s="1"/>
      <c r="C535" s="1"/>
      <c r="D535" s="1"/>
      <c r="E535" s="1"/>
      <c r="F535" s="65">
        <f t="shared" ca="1" si="7"/>
        <v>6.6444461845171707</v>
      </c>
      <c r="G535" s="41">
        <v>6.1284485003237998</v>
      </c>
      <c r="H535" s="66">
        <v>2.822600450725151</v>
      </c>
      <c r="I535" s="5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2:20" x14ac:dyDescent="0.25">
      <c r="B536" s="1"/>
      <c r="C536" s="1"/>
      <c r="D536" s="1"/>
      <c r="E536" s="1"/>
      <c r="F536" s="65">
        <f t="shared" ca="1" si="7"/>
        <v>4.9545461359919027</v>
      </c>
      <c r="G536" s="41">
        <v>7.2818467229161516</v>
      </c>
      <c r="H536" s="66">
        <v>1.6692022281327965</v>
      </c>
      <c r="I536" s="5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2:20" x14ac:dyDescent="0.25">
      <c r="B537" s="1"/>
      <c r="C537" s="1"/>
      <c r="D537" s="1"/>
      <c r="E537" s="1"/>
      <c r="F537" s="65">
        <f t="shared" ca="1" si="7"/>
        <v>5.6585317012294682</v>
      </c>
      <c r="G537" s="41">
        <v>6.5606860912929514</v>
      </c>
      <c r="H537" s="66">
        <v>2.3903628597559994</v>
      </c>
      <c r="I537" s="5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2:20" x14ac:dyDescent="0.25">
      <c r="B538" s="1"/>
      <c r="C538" s="1"/>
      <c r="D538" s="1"/>
      <c r="E538" s="1"/>
      <c r="F538" s="65">
        <f t="shared" ca="1" si="7"/>
        <v>5.3406214971727968</v>
      </c>
      <c r="G538" s="41">
        <v>5.0623347706814172</v>
      </c>
      <c r="H538" s="66">
        <v>3.8887141803675327</v>
      </c>
      <c r="I538" s="5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2:20" x14ac:dyDescent="0.25">
      <c r="B539" s="1"/>
      <c r="C539" s="1"/>
      <c r="D539" s="1"/>
      <c r="E539" s="1"/>
      <c r="F539" s="65">
        <f t="shared" ca="1" si="7"/>
        <v>5.2522151657618092</v>
      </c>
      <c r="G539" s="41">
        <v>7.0653169197366861</v>
      </c>
      <c r="H539" s="66">
        <v>1.8857320313122656</v>
      </c>
      <c r="I539" s="5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2:20" x14ac:dyDescent="0.25">
      <c r="B540" s="1"/>
      <c r="C540" s="1"/>
      <c r="D540" s="1"/>
      <c r="E540" s="1"/>
      <c r="F540" s="65">
        <f t="shared" ca="1" si="7"/>
        <v>6.5367069058629941</v>
      </c>
      <c r="G540" s="41">
        <v>6.3769756435291738</v>
      </c>
      <c r="H540" s="66">
        <v>2.5740733075197753</v>
      </c>
      <c r="I540" s="5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2:20" x14ac:dyDescent="0.25">
      <c r="B541" s="1"/>
      <c r="C541" s="1"/>
      <c r="D541" s="1"/>
      <c r="E541" s="1"/>
      <c r="F541" s="65">
        <f t="shared" ca="1" si="7"/>
        <v>7.384336824009309</v>
      </c>
      <c r="G541" s="41">
        <v>5.7596419227648328</v>
      </c>
      <c r="H541" s="66">
        <v>3.191407028284118</v>
      </c>
      <c r="I541" s="5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2:20" x14ac:dyDescent="0.25">
      <c r="B542" s="1"/>
      <c r="C542" s="1"/>
      <c r="D542" s="1"/>
      <c r="E542" s="1"/>
      <c r="F542" s="65">
        <f t="shared" ca="1" si="7"/>
        <v>6.0091232913298942</v>
      </c>
      <c r="G542" s="41">
        <v>6.0769383312667395</v>
      </c>
      <c r="H542" s="66">
        <v>2.8741106197822113</v>
      </c>
      <c r="I542" s="5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2:20" x14ac:dyDescent="0.25">
      <c r="B543" s="1"/>
      <c r="C543" s="1"/>
      <c r="D543" s="1"/>
      <c r="E543" s="1"/>
      <c r="F543" s="65">
        <f t="shared" ca="1" si="7"/>
        <v>6.5200871648304224</v>
      </c>
      <c r="G543" s="41">
        <v>6.0594119996796927</v>
      </c>
      <c r="H543" s="66">
        <v>2.8916369513692572</v>
      </c>
      <c r="I543" s="5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2:20" x14ac:dyDescent="0.25">
      <c r="B544" s="1"/>
      <c r="C544" s="1"/>
      <c r="D544" s="1"/>
      <c r="E544" s="1"/>
      <c r="F544" s="65">
        <f t="shared" ca="1" si="7"/>
        <v>5.8730128612859209</v>
      </c>
      <c r="G544" s="41">
        <v>4.9702710708987645</v>
      </c>
      <c r="H544" s="66">
        <v>3.9807778801501854</v>
      </c>
      <c r="I544" s="5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2:20" x14ac:dyDescent="0.25">
      <c r="B545" s="1"/>
      <c r="C545" s="1"/>
      <c r="D545" s="1"/>
      <c r="E545" s="1"/>
      <c r="F545" s="65">
        <f t="shared" ca="1" si="7"/>
        <v>6.0983896521345784</v>
      </c>
      <c r="G545" s="41">
        <v>7.2389493576068915</v>
      </c>
      <c r="H545" s="66">
        <v>1.7120995934420584</v>
      </c>
      <c r="I545" s="5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2:20" x14ac:dyDescent="0.25">
      <c r="B546" s="1"/>
      <c r="C546" s="1"/>
      <c r="D546" s="1"/>
      <c r="E546" s="1"/>
      <c r="F546" s="65">
        <f t="shared" ca="1" si="7"/>
        <v>5.9974089806575135</v>
      </c>
      <c r="G546" s="41">
        <v>6.9746890316572143</v>
      </c>
      <c r="H546" s="66">
        <v>1.9763599193917365</v>
      </c>
      <c r="I546" s="5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2:20" x14ac:dyDescent="0.25">
      <c r="B547" s="1"/>
      <c r="C547" s="1"/>
      <c r="D547" s="1"/>
      <c r="E547" s="1"/>
      <c r="F547" s="65">
        <f t="shared" ca="1" si="7"/>
        <v>4.9761209117158955</v>
      </c>
      <c r="G547" s="41">
        <v>6.9400182265934136</v>
      </c>
      <c r="H547" s="66">
        <v>2.0110307244555372</v>
      </c>
      <c r="I547" s="5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2:20" x14ac:dyDescent="0.25">
      <c r="B548" s="1"/>
      <c r="C548" s="1"/>
      <c r="D548" s="1"/>
      <c r="E548" s="1"/>
      <c r="F548" s="65">
        <f t="shared" ca="1" si="7"/>
        <v>5.1345458672348876</v>
      </c>
      <c r="G548" s="41">
        <v>6.7563307352725852</v>
      </c>
      <c r="H548" s="66">
        <v>2.1947182157763656</v>
      </c>
      <c r="I548" s="5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2:20" x14ac:dyDescent="0.25">
      <c r="B549" s="1"/>
      <c r="C549" s="1"/>
      <c r="D549" s="1"/>
      <c r="E549" s="1"/>
      <c r="F549" s="65">
        <f t="shared" ca="1" si="7"/>
        <v>6.7377680991699984</v>
      </c>
      <c r="G549" s="41">
        <v>5.9673646608534332</v>
      </c>
      <c r="H549" s="66">
        <v>2.9836842901955158</v>
      </c>
      <c r="I549" s="5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2:20" x14ac:dyDescent="0.25">
      <c r="B550" s="1"/>
      <c r="C550" s="1"/>
      <c r="D550" s="1"/>
      <c r="E550" s="1"/>
      <c r="F550" s="65">
        <f t="shared" ca="1" si="7"/>
        <v>5.4895043546596476</v>
      </c>
      <c r="G550" s="41">
        <v>6.0106242463971693</v>
      </c>
      <c r="H550" s="66">
        <v>2.9404247046517806</v>
      </c>
      <c r="I550" s="5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2:20" x14ac:dyDescent="0.25">
      <c r="B551" s="1"/>
      <c r="C551" s="1"/>
      <c r="D551" s="1"/>
      <c r="E551" s="1"/>
      <c r="F551" s="65">
        <f t="shared" ca="1" si="7"/>
        <v>5.1843185077442318</v>
      </c>
      <c r="G551" s="41">
        <v>8.5887852842678143</v>
      </c>
      <c r="H551" s="66">
        <v>0.36226366678113564</v>
      </c>
      <c r="I551" s="5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2:20" x14ac:dyDescent="0.25">
      <c r="B552" s="1"/>
      <c r="C552" s="1"/>
      <c r="D552" s="1"/>
      <c r="E552" s="1"/>
      <c r="F552" s="65">
        <f t="shared" ca="1" si="7"/>
        <v>6.4817968834629491</v>
      </c>
      <c r="G552" s="41">
        <v>6.5546553445844751</v>
      </c>
      <c r="H552" s="66">
        <v>2.3963936064644749</v>
      </c>
      <c r="I552" s="5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2:20" x14ac:dyDescent="0.25">
      <c r="B553" s="1"/>
      <c r="C553" s="1"/>
      <c r="D553" s="1"/>
      <c r="E553" s="1"/>
      <c r="F553" s="65">
        <f t="shared" ca="1" si="7"/>
        <v>5.7624651112548815</v>
      </c>
      <c r="G553" s="41">
        <v>7.1107450813993074</v>
      </c>
      <c r="H553" s="66">
        <v>1.8403038696496417</v>
      </c>
      <c r="I553" s="5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2:20" x14ac:dyDescent="0.25">
      <c r="B554" s="1"/>
      <c r="C554" s="1"/>
      <c r="D554" s="1"/>
      <c r="E554" s="1"/>
      <c r="F554" s="65">
        <f t="shared" ca="1" si="7"/>
        <v>5.288929659134757</v>
      </c>
      <c r="G554" s="41">
        <v>7.0085747530435825</v>
      </c>
      <c r="H554" s="66">
        <v>1.9424741980053675</v>
      </c>
      <c r="I554" s="5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2:20" x14ac:dyDescent="0.25">
      <c r="B555" s="1"/>
      <c r="C555" s="1"/>
      <c r="D555" s="1"/>
      <c r="E555" s="1"/>
      <c r="F555" s="65">
        <f t="shared" ca="1" si="7"/>
        <v>5.8551125249923333</v>
      </c>
      <c r="G555" s="41">
        <v>4.8222404321081518</v>
      </c>
      <c r="H555" s="66">
        <v>4.1288085189407973</v>
      </c>
      <c r="I555" s="5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2:20" x14ac:dyDescent="0.25">
      <c r="B556" s="1"/>
      <c r="C556" s="1"/>
      <c r="D556" s="1"/>
      <c r="E556" s="1"/>
      <c r="F556" s="65">
        <f t="shared" ca="1" si="7"/>
        <v>5.9405148780533708</v>
      </c>
      <c r="G556" s="41">
        <v>5.3403565153079562</v>
      </c>
      <c r="H556" s="66">
        <v>3.6106924357409937</v>
      </c>
      <c r="I556" s="5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2:20" x14ac:dyDescent="0.25">
      <c r="B557" s="1"/>
      <c r="C557" s="1"/>
      <c r="D557" s="1"/>
      <c r="E557" s="1"/>
      <c r="F557" s="65">
        <f t="shared" ca="1" si="7"/>
        <v>6.1491484632393609</v>
      </c>
      <c r="G557" s="41">
        <v>4.2763331536223692</v>
      </c>
      <c r="H557" s="66">
        <v>4.6747157974265807</v>
      </c>
      <c r="I557" s="5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2:20" x14ac:dyDescent="0.25">
      <c r="B558" s="1"/>
      <c r="C558" s="1"/>
      <c r="D558" s="1"/>
      <c r="E558" s="1"/>
      <c r="F558" s="65">
        <f t="shared" ca="1" si="7"/>
        <v>5.6726464992760866</v>
      </c>
      <c r="G558" s="41">
        <v>6.573751517636711</v>
      </c>
      <c r="H558" s="66">
        <v>2.3772974334122381</v>
      </c>
      <c r="I558" s="5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2:20" x14ac:dyDescent="0.25">
      <c r="B559" s="1"/>
      <c r="C559" s="1"/>
      <c r="D559" s="1"/>
      <c r="E559" s="1"/>
      <c r="F559" s="65">
        <f t="shared" ca="1" si="7"/>
        <v>5.9303415016683649</v>
      </c>
      <c r="G559" s="41">
        <v>5.1783940948045135</v>
      </c>
      <c r="H559" s="66">
        <v>3.7726548562444364</v>
      </c>
      <c r="I559" s="5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2:20" x14ac:dyDescent="0.25">
      <c r="B560" s="1"/>
      <c r="C560" s="1"/>
      <c r="D560" s="1"/>
      <c r="E560" s="1"/>
      <c r="F560" s="65">
        <f t="shared" ca="1" si="7"/>
        <v>4.9383271827198252</v>
      </c>
      <c r="G560" s="41">
        <v>5.9416564712910143</v>
      </c>
      <c r="H560" s="66">
        <v>3.0093924797579348</v>
      </c>
      <c r="I560" s="5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2:20" x14ac:dyDescent="0.25">
      <c r="B561" s="1"/>
      <c r="C561" s="1"/>
      <c r="D561" s="1"/>
      <c r="E561" s="1"/>
      <c r="F561" s="65">
        <f t="shared" ref="F561:F624" ca="1" si="8">_xlfn.NORM.INV(RAND(),$H$43,$H$44)</f>
        <v>5.9703812487328269</v>
      </c>
      <c r="G561" s="41">
        <v>4.713487812931648</v>
      </c>
      <c r="H561" s="66">
        <v>4.237561138117302</v>
      </c>
      <c r="I561" s="5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2:20" x14ac:dyDescent="0.25">
      <c r="B562" s="1"/>
      <c r="C562" s="1"/>
      <c r="D562" s="1"/>
      <c r="E562" s="1"/>
      <c r="F562" s="65">
        <f t="shared" ca="1" si="8"/>
        <v>5.4251791906254612</v>
      </c>
      <c r="G562" s="41">
        <v>4.7441079381954623</v>
      </c>
      <c r="H562" s="66">
        <v>4.2069410128534876</v>
      </c>
      <c r="I562" s="5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2:20" x14ac:dyDescent="0.25">
      <c r="B563" s="1"/>
      <c r="C563" s="1"/>
      <c r="D563" s="1"/>
      <c r="E563" s="1"/>
      <c r="F563" s="65">
        <f t="shared" ca="1" si="8"/>
        <v>7.1538774924510955</v>
      </c>
      <c r="G563" s="41">
        <v>5.412686414369527</v>
      </c>
      <c r="H563" s="66">
        <v>3.538362536679422</v>
      </c>
      <c r="I563" s="5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2:20" x14ac:dyDescent="0.25">
      <c r="B564" s="1"/>
      <c r="C564" s="1"/>
      <c r="D564" s="1"/>
      <c r="E564" s="1"/>
      <c r="F564" s="65">
        <f t="shared" ca="1" si="8"/>
        <v>6.4385634107423755</v>
      </c>
      <c r="G564" s="41">
        <v>6.0091769463197569</v>
      </c>
      <c r="H564" s="66">
        <v>2.9418720047291931</v>
      </c>
      <c r="I564" s="5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2:20" x14ac:dyDescent="0.25">
      <c r="B565" s="1"/>
      <c r="C565" s="1"/>
      <c r="D565" s="1"/>
      <c r="E565" s="1"/>
      <c r="F565" s="65">
        <f t="shared" ca="1" si="8"/>
        <v>6.0849099218257079</v>
      </c>
      <c r="G565" s="41">
        <v>5.6653636722159959</v>
      </c>
      <c r="H565" s="66">
        <v>3.285685278832954</v>
      </c>
      <c r="I565" s="5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2:20" x14ac:dyDescent="0.25">
      <c r="B566" s="1"/>
      <c r="C566" s="1"/>
      <c r="D566" s="1"/>
      <c r="E566" s="1"/>
      <c r="F566" s="65">
        <f t="shared" ca="1" si="8"/>
        <v>5.787542360814748</v>
      </c>
      <c r="G566" s="41">
        <v>7.1457186890248217</v>
      </c>
      <c r="H566" s="66">
        <v>1.8053302620241283</v>
      </c>
      <c r="I566" s="5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2:20" x14ac:dyDescent="0.25">
      <c r="B567" s="1"/>
      <c r="C567" s="1"/>
      <c r="D567" s="1"/>
      <c r="E567" s="1"/>
      <c r="F567" s="65">
        <f t="shared" ca="1" si="8"/>
        <v>7.3584486442450743</v>
      </c>
      <c r="G567" s="41">
        <v>7.3678867030673629</v>
      </c>
      <c r="H567" s="66">
        <v>1.583162247981587</v>
      </c>
      <c r="I567" s="5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2:20" x14ac:dyDescent="0.25">
      <c r="B568" s="1"/>
      <c r="C568" s="1"/>
      <c r="D568" s="1"/>
      <c r="E568" s="1"/>
      <c r="F568" s="65">
        <f t="shared" ca="1" si="8"/>
        <v>6.3933256026978755</v>
      </c>
      <c r="G568" s="41">
        <v>5.6655792285160107</v>
      </c>
      <c r="H568" s="66">
        <v>3.2854697225329392</v>
      </c>
      <c r="I568" s="5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2:20" x14ac:dyDescent="0.25">
      <c r="B569" s="1"/>
      <c r="C569" s="1"/>
      <c r="D569" s="1"/>
      <c r="E569" s="1"/>
      <c r="F569" s="65">
        <f t="shared" ca="1" si="8"/>
        <v>6.8890787793544224</v>
      </c>
      <c r="G569" s="41">
        <v>5.7141175796587236</v>
      </c>
      <c r="H569" s="66">
        <v>3.2369313713902272</v>
      </c>
      <c r="I569" s="5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2:20" x14ac:dyDescent="0.25">
      <c r="B570" s="1"/>
      <c r="C570" s="1"/>
      <c r="D570" s="1"/>
      <c r="E570" s="1"/>
      <c r="F570" s="65">
        <f t="shared" ca="1" si="8"/>
        <v>7.7265363963594957</v>
      </c>
      <c r="G570" s="41">
        <v>6.1935251415006976</v>
      </c>
      <c r="H570" s="66">
        <v>2.7575238095482533</v>
      </c>
      <c r="I570" s="5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2:20" x14ac:dyDescent="0.25">
      <c r="B571" s="1"/>
      <c r="C571" s="1"/>
      <c r="D571" s="1"/>
      <c r="E571" s="1"/>
      <c r="F571" s="65">
        <f t="shared" ca="1" si="8"/>
        <v>5.8420177055162563</v>
      </c>
      <c r="G571" s="41">
        <v>6.6094036475698044</v>
      </c>
      <c r="H571" s="66">
        <v>2.3416453034791456</v>
      </c>
      <c r="I571" s="5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2:20" x14ac:dyDescent="0.25">
      <c r="B572" s="1"/>
      <c r="C572" s="1"/>
      <c r="D572" s="1"/>
      <c r="E572" s="1"/>
      <c r="F572" s="65">
        <f t="shared" ca="1" si="8"/>
        <v>5.4224575640292105</v>
      </c>
      <c r="G572" s="41">
        <v>5.260199818906937</v>
      </c>
      <c r="H572" s="66">
        <v>3.6908491321420129</v>
      </c>
      <c r="I572" s="5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2:20" x14ac:dyDescent="0.25">
      <c r="B573" s="1"/>
      <c r="C573" s="1"/>
      <c r="D573" s="1"/>
      <c r="E573" s="1"/>
      <c r="F573" s="65">
        <f t="shared" ca="1" si="8"/>
        <v>5.9083958739551905</v>
      </c>
      <c r="G573" s="41">
        <v>5.1465125010161765</v>
      </c>
      <c r="H573" s="66">
        <v>3.8045364500327743</v>
      </c>
      <c r="I573" s="5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2:20" x14ac:dyDescent="0.25">
      <c r="B574" s="1"/>
      <c r="C574" s="1"/>
      <c r="D574" s="1"/>
      <c r="E574" s="1"/>
      <c r="F574" s="65">
        <f t="shared" ca="1" si="8"/>
        <v>5.5723364717782289</v>
      </c>
      <c r="G574" s="41">
        <v>7.2658026081547797</v>
      </c>
      <c r="H574" s="66">
        <v>1.6852463428941711</v>
      </c>
      <c r="I574" s="5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2:20" x14ac:dyDescent="0.25">
      <c r="B575" s="1"/>
      <c r="C575" s="1"/>
      <c r="D575" s="1"/>
      <c r="E575" s="1"/>
      <c r="F575" s="65">
        <f t="shared" ca="1" si="8"/>
        <v>5.4386294800002011</v>
      </c>
      <c r="G575" s="41">
        <v>5.4150902659917808</v>
      </c>
      <c r="H575" s="66">
        <v>3.5359586850571691</v>
      </c>
      <c r="I575" s="5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2:20" x14ac:dyDescent="0.25">
      <c r="B576" s="1"/>
      <c r="C576" s="1"/>
      <c r="D576" s="1"/>
      <c r="E576" s="1"/>
      <c r="F576" s="65">
        <f t="shared" ca="1" si="8"/>
        <v>6.1599469892557952</v>
      </c>
      <c r="G576" s="41">
        <v>6.1317895801226703</v>
      </c>
      <c r="H576" s="66">
        <v>2.8192593709262788</v>
      </c>
      <c r="I576" s="5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2:20" x14ac:dyDescent="0.25">
      <c r="B577" s="1"/>
      <c r="C577" s="1"/>
      <c r="D577" s="1"/>
      <c r="E577" s="1"/>
      <c r="F577" s="65">
        <f t="shared" ca="1" si="8"/>
        <v>5.8627753400963636</v>
      </c>
      <c r="G577" s="41">
        <v>5.4185811684774912</v>
      </c>
      <c r="H577" s="66">
        <v>3.5324677825714588</v>
      </c>
      <c r="I577" s="5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2:20" x14ac:dyDescent="0.25">
      <c r="B578" s="1"/>
      <c r="C578" s="1"/>
      <c r="D578" s="1"/>
      <c r="E578" s="1"/>
      <c r="F578" s="65">
        <f t="shared" ca="1" si="8"/>
        <v>6.8095107070965444</v>
      </c>
      <c r="G578" s="41">
        <v>6.2052439876195669</v>
      </c>
      <c r="H578" s="66">
        <v>2.7458049634293822</v>
      </c>
      <c r="I578" s="5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2:20" x14ac:dyDescent="0.25">
      <c r="B579" s="1"/>
      <c r="C579" s="1"/>
      <c r="D579" s="1"/>
      <c r="E579" s="1"/>
      <c r="F579" s="65">
        <f t="shared" ca="1" si="8"/>
        <v>6.0613734685510376</v>
      </c>
      <c r="G579" s="41">
        <v>6.4853918440335487</v>
      </c>
      <c r="H579" s="66">
        <v>2.4656571070154012</v>
      </c>
      <c r="I579" s="5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2:20" x14ac:dyDescent="0.25">
      <c r="B580" s="1"/>
      <c r="C580" s="1"/>
      <c r="D580" s="1"/>
      <c r="E580" s="1"/>
      <c r="F580" s="65">
        <f t="shared" ca="1" si="8"/>
        <v>5.0145018929079548</v>
      </c>
      <c r="G580" s="41">
        <v>5.2098670650928742</v>
      </c>
      <c r="H580" s="66">
        <v>3.7411818859560757</v>
      </c>
      <c r="I580" s="5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2:20" x14ac:dyDescent="0.25">
      <c r="B581" s="1"/>
      <c r="C581" s="1"/>
      <c r="D581" s="1"/>
      <c r="E581" s="1"/>
      <c r="F581" s="65">
        <f t="shared" ca="1" si="8"/>
        <v>5.0215140270602845</v>
      </c>
      <c r="G581" s="41">
        <v>7.2783400940067366</v>
      </c>
      <c r="H581" s="66">
        <v>1.6727088570422133</v>
      </c>
      <c r="I581" s="5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2:20" x14ac:dyDescent="0.25">
      <c r="B582" s="1"/>
      <c r="C582" s="1"/>
      <c r="D582" s="1"/>
      <c r="E582" s="1"/>
      <c r="F582" s="65">
        <f t="shared" ca="1" si="8"/>
        <v>6.8938794388474616</v>
      </c>
      <c r="G582" s="41">
        <v>5.2292359743654817</v>
      </c>
      <c r="H582" s="66">
        <v>3.7218129766834682</v>
      </c>
      <c r="I582" s="5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2:20" x14ac:dyDescent="0.25">
      <c r="B583" s="1"/>
      <c r="C583" s="1"/>
      <c r="D583" s="1"/>
      <c r="E583" s="1"/>
      <c r="F583" s="65">
        <f t="shared" ca="1" si="8"/>
        <v>4.8607923799607526</v>
      </c>
      <c r="G583" s="41">
        <v>6.1801137149143592</v>
      </c>
      <c r="H583" s="66">
        <v>2.7709352361345907</v>
      </c>
      <c r="I583" s="5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2:20" x14ac:dyDescent="0.25">
      <c r="B584" s="1"/>
      <c r="C584" s="1"/>
      <c r="D584" s="1"/>
      <c r="E584" s="1"/>
      <c r="F584" s="65">
        <f t="shared" ca="1" si="8"/>
        <v>4.9366817760108619</v>
      </c>
      <c r="G584" s="41">
        <v>5.7403474085072723</v>
      </c>
      <c r="H584" s="66">
        <v>3.2107015425416776</v>
      </c>
      <c r="I584" s="5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2:20" x14ac:dyDescent="0.25">
      <c r="B585" s="1"/>
      <c r="C585" s="1"/>
      <c r="D585" s="1"/>
      <c r="E585" s="1"/>
      <c r="F585" s="65">
        <f t="shared" ca="1" si="8"/>
        <v>5.6712996803766362</v>
      </c>
      <c r="G585" s="41">
        <v>5.779128618372269</v>
      </c>
      <c r="H585" s="66">
        <v>3.1719203326766809</v>
      </c>
      <c r="I585" s="5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2:20" x14ac:dyDescent="0.25">
      <c r="B586" s="1"/>
      <c r="C586" s="1"/>
      <c r="D586" s="1"/>
      <c r="E586" s="1"/>
      <c r="F586" s="65">
        <f t="shared" ca="1" si="8"/>
        <v>4.6786710893997991</v>
      </c>
      <c r="G586" s="41">
        <v>5.6619860962159771</v>
      </c>
      <c r="H586" s="66">
        <v>3.2890628548329737</v>
      </c>
      <c r="I586" s="5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2:20" x14ac:dyDescent="0.25">
      <c r="B587" s="1"/>
      <c r="C587" s="1"/>
      <c r="D587" s="1"/>
      <c r="E587" s="1"/>
      <c r="F587" s="65">
        <f t="shared" ca="1" si="8"/>
        <v>6.0221978842144255</v>
      </c>
      <c r="G587" s="41">
        <v>6.4038161983933612</v>
      </c>
      <c r="H587" s="66">
        <v>2.5472327526555887</v>
      </c>
      <c r="I587" s="5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2:20" x14ac:dyDescent="0.25">
      <c r="B588" s="1"/>
      <c r="C588" s="1"/>
      <c r="D588" s="1"/>
      <c r="E588" s="1"/>
      <c r="F588" s="65">
        <f t="shared" ca="1" si="8"/>
        <v>5.2256118625415517</v>
      </c>
      <c r="G588" s="41">
        <v>5.6984602537408806</v>
      </c>
      <c r="H588" s="66">
        <v>3.2525886973080702</v>
      </c>
      <c r="I588" s="5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2:20" x14ac:dyDescent="0.25">
      <c r="B589" s="1"/>
      <c r="C589" s="1"/>
      <c r="D589" s="1"/>
      <c r="E589" s="1"/>
      <c r="F589" s="65">
        <f t="shared" ca="1" si="8"/>
        <v>6.5903341534825586</v>
      </c>
      <c r="G589" s="41">
        <v>6.283737523074322</v>
      </c>
      <c r="H589" s="66">
        <v>2.6673114279746279</v>
      </c>
      <c r="I589" s="5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2:20" x14ac:dyDescent="0.25">
      <c r="B590" s="1"/>
      <c r="C590" s="1"/>
      <c r="D590" s="1"/>
      <c r="E590" s="1"/>
      <c r="F590" s="65">
        <f t="shared" ca="1" si="8"/>
        <v>7.0026824058348343</v>
      </c>
      <c r="G590" s="41">
        <v>5.3298746414279883</v>
      </c>
      <c r="H590" s="66">
        <v>3.6211743096209617</v>
      </c>
      <c r="I590" s="5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2:20" x14ac:dyDescent="0.25">
      <c r="B591" s="1"/>
      <c r="C591" s="1"/>
      <c r="D591" s="1"/>
      <c r="E591" s="1"/>
      <c r="F591" s="65">
        <f t="shared" ca="1" si="8"/>
        <v>6.8842584197135199</v>
      </c>
      <c r="G591" s="41">
        <v>5.3896304256470042</v>
      </c>
      <c r="H591" s="66">
        <v>3.5614185254019457</v>
      </c>
      <c r="I591" s="5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2:20" x14ac:dyDescent="0.25">
      <c r="B592" s="1"/>
      <c r="C592" s="1"/>
      <c r="D592" s="1"/>
      <c r="E592" s="1"/>
      <c r="F592" s="65">
        <f t="shared" ca="1" si="8"/>
        <v>5.6532641080048469</v>
      </c>
      <c r="G592" s="41">
        <v>5.6044389513010948</v>
      </c>
      <c r="H592" s="66">
        <v>3.3466099997478551</v>
      </c>
      <c r="I592" s="5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2:20" x14ac:dyDescent="0.25">
      <c r="B593" s="1"/>
      <c r="C593" s="1"/>
      <c r="D593" s="1"/>
      <c r="E593" s="1"/>
      <c r="F593" s="65">
        <f t="shared" ca="1" si="8"/>
        <v>6.2112878996065923</v>
      </c>
      <c r="G593" s="41">
        <v>6.0803871372188159</v>
      </c>
      <c r="H593" s="66">
        <v>2.8706618138301341</v>
      </c>
      <c r="I593" s="5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2:20" x14ac:dyDescent="0.25">
      <c r="B594" s="1"/>
      <c r="C594" s="1"/>
      <c r="D594" s="1"/>
      <c r="E594" s="1"/>
      <c r="F594" s="65">
        <f t="shared" ca="1" si="8"/>
        <v>6.3055918250812857</v>
      </c>
      <c r="G594" s="41">
        <v>6.5795056491916686</v>
      </c>
      <c r="H594" s="66">
        <v>2.3715433018572813</v>
      </c>
      <c r="I594" s="5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2:20" x14ac:dyDescent="0.25">
      <c r="B595" s="1"/>
      <c r="C595" s="1"/>
      <c r="D595" s="1"/>
      <c r="E595" s="1"/>
      <c r="F595" s="65">
        <f t="shared" ca="1" si="8"/>
        <v>6.352365924515488</v>
      </c>
      <c r="G595" s="41">
        <v>4.865430411213147</v>
      </c>
      <c r="H595" s="66">
        <v>4.0856185398358029</v>
      </c>
      <c r="I595" s="5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2:20" x14ac:dyDescent="0.25">
      <c r="B596" s="1"/>
      <c r="C596" s="1"/>
      <c r="D596" s="1"/>
      <c r="E596" s="1"/>
      <c r="F596" s="65">
        <f t="shared" ca="1" si="8"/>
        <v>6.5906377698587644</v>
      </c>
      <c r="G596" s="41">
        <v>6.3491540934685045</v>
      </c>
      <c r="H596" s="66">
        <v>2.6018948575804455</v>
      </c>
      <c r="I596" s="5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2:20" x14ac:dyDescent="0.25">
      <c r="B597" s="1"/>
      <c r="C597" s="1"/>
      <c r="D597" s="1"/>
      <c r="E597" s="1"/>
      <c r="F597" s="65">
        <f t="shared" ca="1" si="8"/>
        <v>7.0683309336701132</v>
      </c>
      <c r="G597" s="41">
        <v>5.155723236016887</v>
      </c>
      <c r="H597" s="66">
        <v>3.7953257150320638</v>
      </c>
      <c r="I597" s="5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2:20" x14ac:dyDescent="0.25">
      <c r="B598" s="1"/>
      <c r="C598" s="1"/>
      <c r="D598" s="1"/>
      <c r="E598" s="1"/>
      <c r="F598" s="65">
        <f t="shared" ca="1" si="8"/>
        <v>5.1549822863612071</v>
      </c>
      <c r="G598" s="41">
        <v>5.3157663076534751</v>
      </c>
      <c r="H598" s="66">
        <v>3.6352826433954739</v>
      </c>
      <c r="I598" s="5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2:20" x14ac:dyDescent="0.25">
      <c r="B599" s="1"/>
      <c r="C599" s="1"/>
      <c r="D599" s="1"/>
      <c r="E599" s="1"/>
      <c r="F599" s="65">
        <f t="shared" ca="1" si="8"/>
        <v>5.5636895202258057</v>
      </c>
      <c r="G599" s="41">
        <v>5.1808934377955271</v>
      </c>
      <c r="H599" s="66">
        <v>3.7701555132534228</v>
      </c>
      <c r="I599" s="5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2:20" x14ac:dyDescent="0.25">
      <c r="B600" s="1"/>
      <c r="C600" s="1"/>
      <c r="D600" s="1"/>
      <c r="E600" s="1"/>
      <c r="F600" s="65">
        <f t="shared" ca="1" si="8"/>
        <v>6.7798828779081584</v>
      </c>
      <c r="G600" s="41">
        <v>6.4461153539024227</v>
      </c>
      <c r="H600" s="66">
        <v>2.5049335971465272</v>
      </c>
      <c r="I600" s="5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2:20" x14ac:dyDescent="0.25">
      <c r="B601" s="1"/>
      <c r="C601" s="1"/>
      <c r="D601" s="1"/>
      <c r="E601" s="1"/>
      <c r="F601" s="65">
        <f t="shared" ca="1" si="8"/>
        <v>6.7932951757773052</v>
      </c>
      <c r="G601" s="41">
        <v>5.329752918217312</v>
      </c>
      <c r="H601" s="66">
        <v>3.621296032831637</v>
      </c>
      <c r="I601" s="5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2:20" x14ac:dyDescent="0.25">
      <c r="B602" s="1"/>
      <c r="C602" s="1"/>
      <c r="D602" s="1"/>
      <c r="E602" s="1"/>
      <c r="F602" s="65">
        <f t="shared" ca="1" si="8"/>
        <v>5.9029019518121242</v>
      </c>
      <c r="G602" s="41">
        <v>7.7966003961184773</v>
      </c>
      <c r="H602" s="66">
        <v>1.1544485549304717</v>
      </c>
      <c r="I602" s="5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2:20" x14ac:dyDescent="0.25">
      <c r="B603" s="1"/>
      <c r="C603" s="1"/>
      <c r="D603" s="1"/>
      <c r="E603" s="1"/>
      <c r="F603" s="65">
        <f t="shared" ca="1" si="8"/>
        <v>5.8319286974485411</v>
      </c>
      <c r="G603" s="41">
        <v>5.9800923309702148</v>
      </c>
      <c r="H603" s="66">
        <v>2.9709566200787343</v>
      </c>
      <c r="I603" s="5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2:20" x14ac:dyDescent="0.25">
      <c r="B604" s="1"/>
      <c r="C604" s="1"/>
      <c r="D604" s="1"/>
      <c r="E604" s="1"/>
      <c r="F604" s="65">
        <f t="shared" ca="1" si="8"/>
        <v>5.0569197555449739</v>
      </c>
      <c r="G604" s="41">
        <v>5.8879893766855602</v>
      </c>
      <c r="H604" s="66">
        <v>3.0630595743633897</v>
      </c>
      <c r="I604" s="5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2:20" x14ac:dyDescent="0.25">
      <c r="B605" s="1"/>
      <c r="C605" s="1"/>
      <c r="D605" s="1"/>
      <c r="E605" s="1"/>
      <c r="F605" s="65">
        <f t="shared" ca="1" si="8"/>
        <v>6.9161428969550807</v>
      </c>
      <c r="G605" s="41">
        <v>5.4595513675421188</v>
      </c>
      <c r="H605" s="66">
        <v>3.4914975835068311</v>
      </c>
      <c r="I605" s="5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2:20" x14ac:dyDescent="0.25">
      <c r="B606" s="1"/>
      <c r="C606" s="1"/>
      <c r="D606" s="1"/>
      <c r="E606" s="1"/>
      <c r="F606" s="65">
        <f t="shared" ca="1" si="8"/>
        <v>6.6006489160467172</v>
      </c>
      <c r="G606" s="41">
        <v>5.8722185368789992</v>
      </c>
      <c r="H606" s="66">
        <v>3.0788304141699498</v>
      </c>
      <c r="I606" s="5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2:20" x14ac:dyDescent="0.25">
      <c r="B607" s="1"/>
      <c r="C607" s="1"/>
      <c r="D607" s="1"/>
      <c r="E607" s="1"/>
      <c r="F607" s="65">
        <f t="shared" ca="1" si="8"/>
        <v>6.1867499298917332</v>
      </c>
      <c r="G607" s="41">
        <v>4.9884146261366196</v>
      </c>
      <c r="H607" s="66">
        <v>3.9626343249123295</v>
      </c>
      <c r="I607" s="5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2:20" x14ac:dyDescent="0.25">
      <c r="B608" s="1"/>
      <c r="C608" s="1"/>
      <c r="D608" s="1"/>
      <c r="E608" s="1"/>
      <c r="F608" s="65">
        <f t="shared" ca="1" si="8"/>
        <v>6.0149822007838987</v>
      </c>
      <c r="G608" s="41">
        <v>7.4414585230654495</v>
      </c>
      <c r="H608" s="66">
        <v>1.5095904279835004</v>
      </c>
      <c r="I608" s="5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2:20" x14ac:dyDescent="0.25">
      <c r="B609" s="1"/>
      <c r="C609" s="1"/>
      <c r="D609" s="1"/>
      <c r="E609" s="1"/>
      <c r="F609" s="65">
        <f t="shared" ca="1" si="8"/>
        <v>5.3084300557019217</v>
      </c>
      <c r="G609" s="41">
        <v>6.4059460323324995</v>
      </c>
      <c r="H609" s="66">
        <v>2.5451029187164504</v>
      </c>
      <c r="I609" s="5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2:20" x14ac:dyDescent="0.25">
      <c r="B610" s="1"/>
      <c r="C610" s="1"/>
      <c r="D610" s="1"/>
      <c r="E610" s="1"/>
      <c r="F610" s="65">
        <f t="shared" ca="1" si="8"/>
        <v>6.4580654837502411</v>
      </c>
      <c r="G610" s="41">
        <v>5.5870032764766737</v>
      </c>
      <c r="H610" s="66">
        <v>3.3640456745722762</v>
      </c>
      <c r="I610" s="5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2:20" x14ac:dyDescent="0.25">
      <c r="B611" s="1"/>
      <c r="C611" s="1"/>
      <c r="D611" s="1"/>
      <c r="E611" s="1"/>
      <c r="F611" s="65">
        <f t="shared" ca="1" si="8"/>
        <v>6.1883016692006816</v>
      </c>
      <c r="G611" s="41">
        <v>4.9338563200310332</v>
      </c>
      <c r="H611" s="66">
        <v>4.0171926310179167</v>
      </c>
      <c r="I611" s="5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2:20" x14ac:dyDescent="0.25">
      <c r="B612" s="1"/>
      <c r="C612" s="1"/>
      <c r="D612" s="1"/>
      <c r="E612" s="1"/>
      <c r="F612" s="65">
        <f t="shared" ca="1" si="8"/>
        <v>5.7669956510700979</v>
      </c>
      <c r="G612" s="41">
        <v>5.379044364917843</v>
      </c>
      <c r="H612" s="66">
        <v>3.5720045861311078</v>
      </c>
      <c r="I612" s="5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2:20" x14ac:dyDescent="0.25">
      <c r="B613" s="1"/>
      <c r="C613" s="1"/>
      <c r="D613" s="1"/>
      <c r="E613" s="1"/>
      <c r="F613" s="65">
        <f t="shared" ca="1" si="8"/>
        <v>5.7253760865752836</v>
      </c>
      <c r="G613" s="41">
        <v>5.2393186052819187</v>
      </c>
      <c r="H613" s="66">
        <v>3.7117303457670303</v>
      </c>
      <c r="I613" s="5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2:20" x14ac:dyDescent="0.25">
      <c r="B614" s="1"/>
      <c r="C614" s="1"/>
      <c r="D614" s="1"/>
      <c r="E614" s="1"/>
      <c r="F614" s="65">
        <f t="shared" ca="1" si="8"/>
        <v>5.7902318249463809</v>
      </c>
      <c r="G614" s="41">
        <v>5.6082659834902229</v>
      </c>
      <c r="H614" s="66">
        <v>3.3427829675587262</v>
      </c>
      <c r="I614" s="5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2:20" x14ac:dyDescent="0.25">
      <c r="B615" s="1"/>
      <c r="C615" s="1"/>
      <c r="D615" s="1"/>
      <c r="E615" s="1"/>
      <c r="F615" s="65">
        <f t="shared" ca="1" si="8"/>
        <v>6.869741681815329</v>
      </c>
      <c r="G615" s="41">
        <v>5.9804884429298895</v>
      </c>
      <c r="H615" s="66">
        <v>2.9705605081190605</v>
      </c>
      <c r="I615" s="5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2:20" x14ac:dyDescent="0.25">
      <c r="B616" s="1"/>
      <c r="C616" s="1"/>
      <c r="D616" s="1"/>
      <c r="E616" s="1"/>
      <c r="F616" s="65">
        <f t="shared" ca="1" si="8"/>
        <v>6.2482533157643418</v>
      </c>
      <c r="G616" s="41">
        <v>6.0801852796012499</v>
      </c>
      <c r="H616" s="66">
        <v>2.8708636714477009</v>
      </c>
      <c r="I616" s="5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2:20" x14ac:dyDescent="0.25">
      <c r="B617" s="1"/>
      <c r="C617" s="1"/>
      <c r="D617" s="1"/>
      <c r="E617" s="1"/>
      <c r="F617" s="65">
        <f t="shared" ca="1" si="8"/>
        <v>5.4986918746730851</v>
      </c>
      <c r="G617" s="41">
        <v>5.5979595414562864</v>
      </c>
      <c r="H617" s="66">
        <v>3.3530894095926627</v>
      </c>
      <c r="I617" s="5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2:20" x14ac:dyDescent="0.25">
      <c r="B618" s="1"/>
      <c r="C618" s="1"/>
      <c r="D618" s="1"/>
      <c r="E618" s="1"/>
      <c r="F618" s="65">
        <f t="shared" ca="1" si="8"/>
        <v>7.1795930840521347</v>
      </c>
      <c r="G618" s="41">
        <v>6.1796275506754288</v>
      </c>
      <c r="H618" s="66">
        <v>2.7714214003735211</v>
      </c>
      <c r="I618" s="5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2:20" x14ac:dyDescent="0.25">
      <c r="B619" s="1"/>
      <c r="C619" s="1"/>
      <c r="D619" s="1"/>
      <c r="E619" s="1"/>
      <c r="F619" s="65">
        <f t="shared" ca="1" si="8"/>
        <v>5.4637644949599569</v>
      </c>
      <c r="G619" s="41">
        <v>6.7903827194137536</v>
      </c>
      <c r="H619" s="66">
        <v>2.1606662316351972</v>
      </c>
      <c r="I619" s="5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2:20" x14ac:dyDescent="0.25">
      <c r="B620" s="1"/>
      <c r="C620" s="1"/>
      <c r="D620" s="1"/>
      <c r="E620" s="1"/>
      <c r="F620" s="65">
        <f t="shared" ca="1" si="8"/>
        <v>5.5474890587963035</v>
      </c>
      <c r="G620" s="41">
        <v>6.3278150687153145</v>
      </c>
      <c r="H620" s="66">
        <v>2.6232338823336363</v>
      </c>
      <c r="I620" s="5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2:20" x14ac:dyDescent="0.25">
      <c r="B621" s="1"/>
      <c r="C621" s="1"/>
      <c r="D621" s="1"/>
      <c r="E621" s="1"/>
      <c r="F621" s="65">
        <f t="shared" ca="1" si="8"/>
        <v>5.2971257942720413</v>
      </c>
      <c r="G621" s="41">
        <v>5.3873073923648276</v>
      </c>
      <c r="H621" s="66">
        <v>3.5637415586841215</v>
      </c>
      <c r="I621" s="5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2:20" x14ac:dyDescent="0.25">
      <c r="B622" s="1"/>
      <c r="C622" s="1"/>
      <c r="D622" s="1"/>
      <c r="E622" s="1"/>
      <c r="F622" s="65">
        <f t="shared" ca="1" si="8"/>
        <v>6.0865995783771032</v>
      </c>
      <c r="G622" s="41">
        <v>5.3177142899306009</v>
      </c>
      <c r="H622" s="66">
        <v>3.633334661118349</v>
      </c>
      <c r="I622" s="5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2:20" x14ac:dyDescent="0.25">
      <c r="B623" s="1"/>
      <c r="C623" s="1"/>
      <c r="D623" s="1"/>
      <c r="E623" s="1"/>
      <c r="F623" s="65">
        <f t="shared" ca="1" si="8"/>
        <v>4.9215456350907125</v>
      </c>
      <c r="G623" s="41">
        <v>6.1249704336322273</v>
      </c>
      <c r="H623" s="66">
        <v>2.8260785174167218</v>
      </c>
      <c r="I623" s="5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2:20" x14ac:dyDescent="0.25">
      <c r="B624" s="1"/>
      <c r="C624" s="1"/>
      <c r="D624" s="1"/>
      <c r="E624" s="1"/>
      <c r="F624" s="65">
        <f t="shared" ca="1" si="8"/>
        <v>4.9809434743324781</v>
      </c>
      <c r="G624" s="41">
        <v>7.1030696678894198</v>
      </c>
      <c r="H624" s="66">
        <v>1.8479792831595319</v>
      </c>
      <c r="I624" s="5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2:20" x14ac:dyDescent="0.25">
      <c r="B625" s="1"/>
      <c r="C625" s="1"/>
      <c r="D625" s="1"/>
      <c r="E625" s="1"/>
      <c r="F625" s="65">
        <f t="shared" ref="F625:F688" ca="1" si="9">_xlfn.NORM.INV(RAND(),$H$43,$H$44)</f>
        <v>6.4274516344256378</v>
      </c>
      <c r="G625" s="41">
        <v>4.9162751446304362</v>
      </c>
      <c r="H625" s="66">
        <v>4.0347738064185137</v>
      </c>
      <c r="I625" s="5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2:20" x14ac:dyDescent="0.25">
      <c r="B626" s="1"/>
      <c r="C626" s="1"/>
      <c r="D626" s="1"/>
      <c r="E626" s="1"/>
      <c r="F626" s="65">
        <f t="shared" ca="1" si="9"/>
        <v>6.0577689822423295</v>
      </c>
      <c r="G626" s="41">
        <v>5.0285824582583256</v>
      </c>
      <c r="H626" s="66">
        <v>3.9224664927906243</v>
      </c>
      <c r="I626" s="5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2:20" x14ac:dyDescent="0.25">
      <c r="B627" s="1"/>
      <c r="C627" s="1"/>
      <c r="D627" s="1"/>
      <c r="E627" s="1"/>
      <c r="F627" s="65">
        <f t="shared" ca="1" si="9"/>
        <v>5.5347220923045892</v>
      </c>
      <c r="G627" s="41">
        <v>5.49746309220364</v>
      </c>
      <c r="H627" s="66">
        <v>3.4535858588453099</v>
      </c>
      <c r="I627" s="5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2:20" x14ac:dyDescent="0.25">
      <c r="B628" s="1"/>
      <c r="C628" s="1"/>
      <c r="D628" s="1"/>
      <c r="E628" s="1"/>
      <c r="F628" s="65">
        <f t="shared" ca="1" si="9"/>
        <v>4.9010611523603194</v>
      </c>
      <c r="G628" s="41">
        <v>5.3127475127534307</v>
      </c>
      <c r="H628" s="66">
        <v>3.6383014382955192</v>
      </c>
      <c r="I628" s="5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2:20" x14ac:dyDescent="0.25">
      <c r="B629" s="1"/>
      <c r="C629" s="1"/>
      <c r="D629" s="1"/>
      <c r="E629" s="1"/>
      <c r="F629" s="65">
        <f t="shared" ca="1" si="9"/>
        <v>6.699835566883249</v>
      </c>
      <c r="G629" s="41">
        <v>5.8072051298757188</v>
      </c>
      <c r="H629" s="66">
        <v>3.1438438211732311</v>
      </c>
      <c r="I629" s="5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2:20" x14ac:dyDescent="0.25">
      <c r="B630" s="1"/>
      <c r="C630" s="1"/>
      <c r="D630" s="1"/>
      <c r="E630" s="1"/>
      <c r="F630" s="65">
        <f t="shared" ca="1" si="9"/>
        <v>5.7069593355076895</v>
      </c>
      <c r="G630" s="41">
        <v>6.0418085291208268</v>
      </c>
      <c r="H630" s="66">
        <v>2.9092404219281232</v>
      </c>
      <c r="I630" s="5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2:20" x14ac:dyDescent="0.25">
      <c r="B631" s="1"/>
      <c r="C631" s="1"/>
      <c r="D631" s="1"/>
      <c r="E631" s="1"/>
      <c r="F631" s="65">
        <f t="shared" ca="1" si="9"/>
        <v>5.5414963561397244</v>
      </c>
      <c r="G631" s="41">
        <v>5.3383458422225472</v>
      </c>
      <c r="H631" s="66">
        <v>3.6127031088264019</v>
      </c>
      <c r="I631" s="5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2:20" x14ac:dyDescent="0.25">
      <c r="B632" s="1"/>
      <c r="C632" s="1"/>
      <c r="D632" s="1"/>
      <c r="E632" s="1"/>
      <c r="F632" s="65">
        <f t="shared" ca="1" si="9"/>
        <v>6.2636975978047369</v>
      </c>
      <c r="G632" s="41">
        <v>6.0208959357241385</v>
      </c>
      <c r="H632" s="66">
        <v>2.9301530153248123</v>
      </c>
      <c r="I632" s="5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2:20" x14ac:dyDescent="0.25">
      <c r="B633" s="1"/>
      <c r="C633" s="1"/>
      <c r="D633" s="1"/>
      <c r="E633" s="1"/>
      <c r="F633" s="65">
        <f t="shared" ca="1" si="9"/>
        <v>7.2465815551639361</v>
      </c>
      <c r="G633" s="41">
        <v>5.3308797389424454</v>
      </c>
      <c r="H633" s="66">
        <v>3.6201692121065037</v>
      </c>
      <c r="I633" s="5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2:20" x14ac:dyDescent="0.25">
      <c r="B634" s="1"/>
      <c r="C634" s="1"/>
      <c r="D634" s="1"/>
      <c r="E634" s="1"/>
      <c r="F634" s="65">
        <f t="shared" ca="1" si="9"/>
        <v>5.1004609317381258</v>
      </c>
      <c r="G634" s="41">
        <v>6.3378172692927173</v>
      </c>
      <c r="H634" s="66">
        <v>2.6132316817562327</v>
      </c>
      <c r="I634" s="5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2:20" x14ac:dyDescent="0.25">
      <c r="B635" s="1"/>
      <c r="C635" s="1"/>
      <c r="D635" s="1"/>
      <c r="E635" s="1"/>
      <c r="F635" s="65">
        <f t="shared" ca="1" si="9"/>
        <v>6.7282280202273732</v>
      </c>
      <c r="G635" s="41">
        <v>6.2072247973231285</v>
      </c>
      <c r="H635" s="66">
        <v>2.7438241537258214</v>
      </c>
      <c r="I635" s="5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2:20" x14ac:dyDescent="0.25">
      <c r="B636" s="1"/>
      <c r="C636" s="1"/>
      <c r="D636" s="1"/>
      <c r="E636" s="1"/>
      <c r="F636" s="65">
        <f t="shared" ca="1" si="9"/>
        <v>6.0907738566114586</v>
      </c>
      <c r="G636" s="41">
        <v>5.2765460482981563</v>
      </c>
      <c r="H636" s="66">
        <v>3.6745029027507936</v>
      </c>
      <c r="I636" s="5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2:20" x14ac:dyDescent="0.25">
      <c r="B637" s="1"/>
      <c r="C637" s="1"/>
      <c r="D637" s="1"/>
      <c r="E637" s="1"/>
      <c r="F637" s="65">
        <f t="shared" ca="1" si="9"/>
        <v>5.4507103991555157</v>
      </c>
      <c r="G637" s="41">
        <v>5.1607496528487982</v>
      </c>
      <c r="H637" s="66">
        <v>3.7902992982001518</v>
      </c>
      <c r="I637" s="5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2:20" x14ac:dyDescent="0.25">
      <c r="B638" s="1"/>
      <c r="C638" s="1"/>
      <c r="D638" s="1"/>
      <c r="E638" s="1"/>
      <c r="F638" s="65">
        <f t="shared" ca="1" si="9"/>
        <v>6.4024391082314214</v>
      </c>
      <c r="G638" s="41">
        <v>7.453150340196947</v>
      </c>
      <c r="H638" s="66">
        <v>1.4978986108520047</v>
      </c>
      <c r="I638" s="5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2:20" x14ac:dyDescent="0.25">
      <c r="B639" s="1"/>
      <c r="C639" s="1"/>
      <c r="D639" s="1"/>
      <c r="E639" s="1"/>
      <c r="F639" s="65">
        <f t="shared" ca="1" si="9"/>
        <v>5.750429545175324</v>
      </c>
      <c r="G639" s="41">
        <v>7.0859965777094915</v>
      </c>
      <c r="H639" s="66">
        <v>1.8650523733394593</v>
      </c>
      <c r="I639" s="5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2:20" x14ac:dyDescent="0.25">
      <c r="B640" s="1"/>
      <c r="C640" s="1"/>
      <c r="D640" s="1"/>
      <c r="E640" s="1"/>
      <c r="F640" s="65">
        <f t="shared" ca="1" si="9"/>
        <v>5.2793763546829888</v>
      </c>
      <c r="G640" s="41">
        <v>6.1250945918409672</v>
      </c>
      <c r="H640" s="66">
        <v>2.8259543592079837</v>
      </c>
      <c r="I640" s="5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2:20" x14ac:dyDescent="0.25">
      <c r="B641" s="1"/>
      <c r="C641" s="1"/>
      <c r="D641" s="1"/>
      <c r="E641" s="1"/>
      <c r="F641" s="65">
        <f t="shared" ca="1" si="9"/>
        <v>6.2499096908015925</v>
      </c>
      <c r="G641" s="41">
        <v>5.2731986015410044</v>
      </c>
      <c r="H641" s="66">
        <v>3.6778503495079455</v>
      </c>
      <c r="I641" s="5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2:20" x14ac:dyDescent="0.25">
      <c r="B642" s="1"/>
      <c r="C642" s="1"/>
      <c r="D642" s="1"/>
      <c r="E642" s="1"/>
      <c r="F642" s="65">
        <f t="shared" ca="1" si="9"/>
        <v>5.8356578576528904</v>
      </c>
      <c r="G642" s="41">
        <v>6.9229925109171893</v>
      </c>
      <c r="H642" s="66">
        <v>2.0280564401317598</v>
      </c>
      <c r="I642" s="5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2:20" x14ac:dyDescent="0.25">
      <c r="B643" s="1"/>
      <c r="C643" s="1"/>
      <c r="D643" s="1"/>
      <c r="E643" s="1"/>
      <c r="F643" s="65">
        <f t="shared" ca="1" si="9"/>
        <v>6.7000777642377614</v>
      </c>
      <c r="G643" s="41">
        <v>6.0586001689999405</v>
      </c>
      <c r="H643" s="66">
        <v>2.8924487820490086</v>
      </c>
      <c r="I643" s="5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2:20" x14ac:dyDescent="0.25">
      <c r="B644" s="1"/>
      <c r="C644" s="1"/>
      <c r="D644" s="1"/>
      <c r="E644" s="1"/>
      <c r="F644" s="65">
        <f t="shared" ca="1" si="9"/>
        <v>6.2185161688491402</v>
      </c>
      <c r="G644" s="41">
        <v>6.3683831534426467</v>
      </c>
      <c r="H644" s="66">
        <v>2.5826657976063032</v>
      </c>
      <c r="I644" s="5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2:20" x14ac:dyDescent="0.25">
      <c r="B645" s="1"/>
      <c r="C645" s="1"/>
      <c r="D645" s="1"/>
      <c r="E645" s="1"/>
      <c r="F645" s="65">
        <f t="shared" ca="1" si="9"/>
        <v>5.134646108512678</v>
      </c>
      <c r="G645" s="41">
        <v>6.5631040700797634</v>
      </c>
      <c r="H645" s="66">
        <v>2.3879448809691866</v>
      </c>
      <c r="I645" s="5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2:20" x14ac:dyDescent="0.25">
      <c r="B646" s="1"/>
      <c r="C646" s="1"/>
      <c r="D646" s="1"/>
      <c r="E646" s="1"/>
      <c r="F646" s="65">
        <f t="shared" ca="1" si="9"/>
        <v>5.6803627918448703</v>
      </c>
      <c r="G646" s="41">
        <v>6.0156639326540438</v>
      </c>
      <c r="H646" s="66">
        <v>2.9353850183949071</v>
      </c>
      <c r="I646" s="5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2:20" x14ac:dyDescent="0.25">
      <c r="B647" s="1"/>
      <c r="C647" s="1"/>
      <c r="D647" s="1"/>
      <c r="E647" s="1"/>
      <c r="F647" s="65">
        <f t="shared" ca="1" si="9"/>
        <v>6.0296510916377164</v>
      </c>
      <c r="G647" s="41">
        <v>5.5989104772972711</v>
      </c>
      <c r="H647" s="66">
        <v>3.3521384737516797</v>
      </c>
      <c r="I647" s="5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2:20" x14ac:dyDescent="0.25">
      <c r="B648" s="1"/>
      <c r="C648" s="1"/>
      <c r="D648" s="1"/>
      <c r="E648" s="1"/>
      <c r="F648" s="65">
        <f t="shared" ca="1" si="9"/>
        <v>6.6259602799944206</v>
      </c>
      <c r="G648" s="41">
        <v>5.5150711093687406</v>
      </c>
      <c r="H648" s="66">
        <v>3.4359778416802094</v>
      </c>
      <c r="I648" s="5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2:20" x14ac:dyDescent="0.25">
      <c r="B649" s="1"/>
      <c r="C649" s="1"/>
      <c r="D649" s="1"/>
      <c r="E649" s="1"/>
      <c r="F649" s="65">
        <f t="shared" ca="1" si="9"/>
        <v>4.376185119487868</v>
      </c>
      <c r="G649" s="41">
        <v>5.8258950896113957</v>
      </c>
      <c r="H649" s="66">
        <v>3.1251538614375534</v>
      </c>
      <c r="I649" s="5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2:20" x14ac:dyDescent="0.25">
      <c r="B650" s="1"/>
      <c r="C650" s="1"/>
      <c r="D650" s="1"/>
      <c r="E650" s="1"/>
      <c r="F650" s="65">
        <f t="shared" ca="1" si="9"/>
        <v>5.7141952040706263</v>
      </c>
      <c r="G650" s="41">
        <v>4.9694406025725311</v>
      </c>
      <c r="H650" s="66">
        <v>3.9816083484764189</v>
      </c>
      <c r="I650" s="5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2:20" x14ac:dyDescent="0.25">
      <c r="B651" s="1"/>
      <c r="C651" s="1"/>
      <c r="D651" s="1"/>
      <c r="E651" s="1"/>
      <c r="F651" s="65">
        <f t="shared" ca="1" si="9"/>
        <v>5.5825929808281982</v>
      </c>
      <c r="G651" s="41">
        <v>5.8041170023615578</v>
      </c>
      <c r="H651" s="66">
        <v>3.1469319486873921</v>
      </c>
      <c r="I651" s="5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2:20" x14ac:dyDescent="0.25">
      <c r="B652" s="1"/>
      <c r="C652" s="1"/>
      <c r="D652" s="1"/>
      <c r="E652" s="1"/>
      <c r="F652" s="65">
        <f t="shared" ca="1" si="9"/>
        <v>5.6652596944124491</v>
      </c>
      <c r="G652" s="41">
        <v>6.1420286461147562</v>
      </c>
      <c r="H652" s="66">
        <v>2.8090203049341937</v>
      </c>
      <c r="I652" s="5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2:20" x14ac:dyDescent="0.25">
      <c r="B653" s="1"/>
      <c r="C653" s="1"/>
      <c r="D653" s="1"/>
      <c r="E653" s="1"/>
      <c r="F653" s="65">
        <f t="shared" ca="1" si="9"/>
        <v>6.3735468344590949</v>
      </c>
      <c r="G653" s="41">
        <v>6.6212907872296167</v>
      </c>
      <c r="H653" s="66">
        <v>2.3297581638193332</v>
      </c>
      <c r="I653" s="5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2:20" x14ac:dyDescent="0.25">
      <c r="B654" s="1"/>
      <c r="C654" s="1"/>
      <c r="D654" s="1"/>
      <c r="E654" s="1"/>
      <c r="F654" s="65">
        <f t="shared" ca="1" si="9"/>
        <v>4.9398013352351331</v>
      </c>
      <c r="G654" s="41">
        <v>6.9580968921758197</v>
      </c>
      <c r="H654" s="66">
        <v>1.9929520588731293</v>
      </c>
      <c r="I654" s="5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2:20" x14ac:dyDescent="0.25">
      <c r="B655" s="1"/>
      <c r="C655" s="1"/>
      <c r="D655" s="1"/>
      <c r="E655" s="1"/>
      <c r="F655" s="65">
        <f t="shared" ca="1" si="9"/>
        <v>6.9232667227066473</v>
      </c>
      <c r="G655" s="41">
        <v>6.2916961110857823</v>
      </c>
      <c r="H655" s="66">
        <v>2.6593528399631676</v>
      </c>
      <c r="I655" s="5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2:20" x14ac:dyDescent="0.25">
      <c r="B656" s="1"/>
      <c r="C656" s="1"/>
      <c r="D656" s="1"/>
      <c r="E656" s="1"/>
      <c r="F656" s="65">
        <f t="shared" ca="1" si="9"/>
        <v>5.44683008310085</v>
      </c>
      <c r="G656" s="41">
        <v>6.4462242897637534</v>
      </c>
      <c r="H656" s="66">
        <v>2.5048246612851965</v>
      </c>
      <c r="I656" s="5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2:20" x14ac:dyDescent="0.25">
      <c r="B657" s="1"/>
      <c r="C657" s="1"/>
      <c r="D657" s="1"/>
      <c r="E657" s="1"/>
      <c r="F657" s="65">
        <f t="shared" ca="1" si="9"/>
        <v>5.2138801248155664</v>
      </c>
      <c r="G657" s="41">
        <v>5.7316738798299731</v>
      </c>
      <c r="H657" s="66">
        <v>3.2193750712189768</v>
      </c>
      <c r="I657" s="5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2:20" x14ac:dyDescent="0.25">
      <c r="B658" s="1"/>
      <c r="C658" s="1"/>
      <c r="D658" s="1"/>
      <c r="E658" s="1"/>
      <c r="F658" s="65">
        <f t="shared" ca="1" si="9"/>
        <v>6.0733405877660482</v>
      </c>
      <c r="G658" s="41">
        <v>5.848533089610588</v>
      </c>
      <c r="H658" s="66">
        <v>3.1025158614383628</v>
      </c>
      <c r="I658" s="5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2:20" x14ac:dyDescent="0.25">
      <c r="B659" s="1"/>
      <c r="C659" s="1"/>
      <c r="D659" s="1"/>
      <c r="E659" s="1"/>
      <c r="F659" s="65">
        <f t="shared" ca="1" si="9"/>
        <v>5.79130112363206</v>
      </c>
      <c r="G659" s="41">
        <v>6.6010473101901077</v>
      </c>
      <c r="H659" s="66">
        <v>2.3500016408588422</v>
      </c>
      <c r="I659" s="5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2:20" x14ac:dyDescent="0.25">
      <c r="B660" s="1"/>
      <c r="C660" s="1"/>
      <c r="D660" s="1"/>
      <c r="E660" s="1"/>
      <c r="F660" s="65">
        <f t="shared" ca="1" si="9"/>
        <v>6.6967803841519782</v>
      </c>
      <c r="G660" s="41">
        <v>4.6873522367641121</v>
      </c>
      <c r="H660" s="66">
        <v>4.263696714284837</v>
      </c>
      <c r="I660" s="5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2:20" x14ac:dyDescent="0.25">
      <c r="B661" s="1"/>
      <c r="C661" s="1"/>
      <c r="D661" s="1"/>
      <c r="E661" s="1"/>
      <c r="F661" s="65">
        <f t="shared" ca="1" si="9"/>
        <v>5.3211429177969443</v>
      </c>
      <c r="G661" s="41">
        <v>6.2112708914681898</v>
      </c>
      <c r="H661" s="66">
        <v>2.739778059580761</v>
      </c>
      <c r="I661" s="5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2:20" x14ac:dyDescent="0.25">
      <c r="B662" s="1"/>
      <c r="C662" s="1"/>
      <c r="D662" s="1"/>
      <c r="E662" s="1"/>
      <c r="F662" s="65">
        <f t="shared" ca="1" si="9"/>
        <v>6.7254249593132025</v>
      </c>
      <c r="G662" s="41">
        <v>5.1366084110842625</v>
      </c>
      <c r="H662" s="66">
        <v>3.8144405399646875</v>
      </c>
      <c r="I662" s="5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2:20" x14ac:dyDescent="0.25">
      <c r="B663" s="1"/>
      <c r="C663" s="1"/>
      <c r="D663" s="1"/>
      <c r="E663" s="1"/>
      <c r="F663" s="65">
        <f t="shared" ca="1" si="9"/>
        <v>7.0246757245430684</v>
      </c>
      <c r="G663" s="41">
        <v>7.4175178734267053</v>
      </c>
      <c r="H663" s="66">
        <v>1.5335310776222428</v>
      </c>
      <c r="I663" s="5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2:20" x14ac:dyDescent="0.25">
      <c r="B664" s="1"/>
      <c r="C664" s="1"/>
      <c r="D664" s="1"/>
      <c r="E664" s="1"/>
      <c r="F664" s="65">
        <f t="shared" ca="1" si="9"/>
        <v>7.3425377785822121</v>
      </c>
      <c r="G664" s="41">
        <v>5.6605053050047394</v>
      </c>
      <c r="H664" s="66">
        <v>3.2905436460442097</v>
      </c>
      <c r="I664" s="5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2:20" x14ac:dyDescent="0.25">
      <c r="B665" s="1"/>
      <c r="C665" s="1"/>
      <c r="D665" s="1"/>
      <c r="E665" s="1"/>
      <c r="F665" s="65">
        <f t="shared" ca="1" si="9"/>
        <v>7.2170828172844752</v>
      </c>
      <c r="G665" s="41">
        <v>5.2228236152846641</v>
      </c>
      <c r="H665" s="66">
        <v>3.7282253357642858</v>
      </c>
      <c r="I665" s="5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2:20" x14ac:dyDescent="0.25">
      <c r="B666" s="1"/>
      <c r="C666" s="1"/>
      <c r="D666" s="1"/>
      <c r="E666" s="1"/>
      <c r="F666" s="65">
        <f t="shared" ca="1" si="9"/>
        <v>6.3245365105928633</v>
      </c>
      <c r="G666" s="41">
        <v>6.5145999626784556</v>
      </c>
      <c r="H666" s="66">
        <v>2.4364489883704934</v>
      </c>
      <c r="I666" s="5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2:20" x14ac:dyDescent="0.25">
      <c r="B667" s="1"/>
      <c r="C667" s="1"/>
      <c r="D667" s="1"/>
      <c r="E667" s="1"/>
      <c r="F667" s="65">
        <f t="shared" ca="1" si="9"/>
        <v>5.9971555540868993</v>
      </c>
      <c r="G667" s="41">
        <v>7.2815479978696782</v>
      </c>
      <c r="H667" s="66">
        <v>1.6695009531792735</v>
      </c>
      <c r="I667" s="5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2:20" x14ac:dyDescent="0.25">
      <c r="B668" s="1"/>
      <c r="C668" s="1"/>
      <c r="D668" s="1"/>
      <c r="E668" s="1"/>
      <c r="F668" s="65">
        <f t="shared" ca="1" si="9"/>
        <v>6.501094172188421</v>
      </c>
      <c r="G668" s="41">
        <v>6.0104744314734315</v>
      </c>
      <c r="H668" s="66">
        <v>2.9405745195755184</v>
      </c>
      <c r="I668" s="5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2:20" x14ac:dyDescent="0.25">
      <c r="B669" s="1"/>
      <c r="C669" s="1"/>
      <c r="D669" s="1"/>
      <c r="E669" s="1"/>
      <c r="F669" s="65">
        <f t="shared" ca="1" si="9"/>
        <v>4.8808940434632229</v>
      </c>
      <c r="G669" s="41">
        <v>6.5646709649449635</v>
      </c>
      <c r="H669" s="66">
        <v>2.3863779861039873</v>
      </c>
      <c r="I669" s="5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2:20" x14ac:dyDescent="0.25">
      <c r="B670" s="1"/>
      <c r="C670" s="1"/>
      <c r="D670" s="1"/>
      <c r="E670" s="1"/>
      <c r="F670" s="65">
        <f t="shared" ca="1" si="9"/>
        <v>5.5384822575955432</v>
      </c>
      <c r="G670" s="41">
        <v>5.5320368023534865</v>
      </c>
      <c r="H670" s="66">
        <v>3.4190121486954634</v>
      </c>
      <c r="I670" s="5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2:20" x14ac:dyDescent="0.25">
      <c r="B671" s="1"/>
      <c r="C671" s="1"/>
      <c r="D671" s="1"/>
      <c r="E671" s="1"/>
      <c r="F671" s="65">
        <f t="shared" ca="1" si="9"/>
        <v>6.1078348282467951</v>
      </c>
      <c r="G671" s="41">
        <v>5.8884996446325157</v>
      </c>
      <c r="H671" s="66">
        <v>3.0625493064164342</v>
      </c>
      <c r="I671" s="5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2:20" x14ac:dyDescent="0.25">
      <c r="B672" s="1"/>
      <c r="C672" s="1"/>
      <c r="D672" s="1"/>
      <c r="E672" s="1"/>
      <c r="F672" s="65">
        <f t="shared" ca="1" si="9"/>
        <v>4.4437565707876407</v>
      </c>
      <c r="G672" s="41">
        <v>6.3640254919566175</v>
      </c>
      <c r="H672" s="66">
        <v>2.5870234590923324</v>
      </c>
      <c r="I672" s="5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2:20" x14ac:dyDescent="0.25">
      <c r="B673" s="1"/>
      <c r="C673" s="1"/>
      <c r="D673" s="1"/>
      <c r="E673" s="1"/>
      <c r="F673" s="65">
        <f t="shared" ca="1" si="9"/>
        <v>6.7759657409401175</v>
      </c>
      <c r="G673" s="41">
        <v>6.8028942775201191</v>
      </c>
      <c r="H673" s="66">
        <v>2.1481546735288291</v>
      </c>
      <c r="I673" s="5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2:20" x14ac:dyDescent="0.25">
      <c r="B674" s="1"/>
      <c r="C674" s="1"/>
      <c r="D674" s="1"/>
      <c r="E674" s="1"/>
      <c r="F674" s="65">
        <f t="shared" ca="1" si="9"/>
        <v>6.4197855119658662</v>
      </c>
      <c r="G674" s="41">
        <v>6.4371326539604352</v>
      </c>
      <c r="H674" s="66">
        <v>2.5139162970885138</v>
      </c>
      <c r="I674" s="5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2:20" x14ac:dyDescent="0.25">
      <c r="B675" s="1"/>
      <c r="C675" s="1"/>
      <c r="D675" s="1"/>
      <c r="E675" s="1"/>
      <c r="F675" s="65">
        <f t="shared" ca="1" si="9"/>
        <v>5.7612126627548959</v>
      </c>
      <c r="G675" s="41">
        <v>6.6678610579927158</v>
      </c>
      <c r="H675" s="66">
        <v>2.2831878930562333</v>
      </c>
      <c r="I675" s="5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2:20" x14ac:dyDescent="0.25">
      <c r="B676" s="1"/>
      <c r="C676" s="1"/>
      <c r="D676" s="1"/>
      <c r="E676" s="1"/>
      <c r="F676" s="65">
        <f t="shared" ca="1" si="9"/>
        <v>4.9476410394650845</v>
      </c>
      <c r="G676" s="41">
        <v>6.2431172286751195</v>
      </c>
      <c r="H676" s="66">
        <v>2.7079317223738304</v>
      </c>
      <c r="I676" s="5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2:20" x14ac:dyDescent="0.25">
      <c r="B677" s="1"/>
      <c r="C677" s="1"/>
      <c r="D677" s="1"/>
      <c r="E677" s="1"/>
      <c r="F677" s="65">
        <f t="shared" ca="1" si="9"/>
        <v>6.4848831405059615</v>
      </c>
      <c r="G677" s="41">
        <v>4.9084070137648412</v>
      </c>
      <c r="H677" s="66">
        <v>4.0426419372841096</v>
      </c>
      <c r="I677" s="5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2:20" x14ac:dyDescent="0.25">
      <c r="B678" s="1"/>
      <c r="C678" s="1"/>
      <c r="D678" s="1"/>
      <c r="E678" s="1"/>
      <c r="F678" s="65">
        <f t="shared" ca="1" si="9"/>
        <v>6.9907149576009147</v>
      </c>
      <c r="G678" s="41">
        <v>4.813934050501679</v>
      </c>
      <c r="H678" s="66">
        <v>4.1371149005472709</v>
      </c>
      <c r="I678" s="5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2:20" x14ac:dyDescent="0.25">
      <c r="B679" s="1"/>
      <c r="C679" s="1"/>
      <c r="D679" s="1"/>
      <c r="E679" s="1"/>
      <c r="F679" s="65">
        <f t="shared" ca="1" si="9"/>
        <v>6.8554298462514094</v>
      </c>
      <c r="G679" s="41">
        <v>6.4038043571737315</v>
      </c>
      <c r="H679" s="66">
        <v>2.5472445938752184</v>
      </c>
      <c r="I679" s="5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2:20" x14ac:dyDescent="0.25">
      <c r="B680" s="1"/>
      <c r="C680" s="1"/>
      <c r="D680" s="1"/>
      <c r="E680" s="1"/>
      <c r="F680" s="65">
        <f t="shared" ca="1" si="9"/>
        <v>6.5926564526309104</v>
      </c>
      <c r="G680" s="41">
        <v>5.9984415705896303</v>
      </c>
      <c r="H680" s="66">
        <v>2.9526073804593196</v>
      </c>
      <c r="I680" s="5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2:20" x14ac:dyDescent="0.25">
      <c r="B681" s="1"/>
      <c r="C681" s="1"/>
      <c r="D681" s="1"/>
      <c r="E681" s="1"/>
      <c r="F681" s="65">
        <f t="shared" ca="1" si="9"/>
        <v>6.6102687259756703</v>
      </c>
      <c r="G681" s="41">
        <v>6.4956243079284848</v>
      </c>
      <c r="H681" s="66">
        <v>2.455424643120466</v>
      </c>
      <c r="I681" s="5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2:20" x14ac:dyDescent="0.25">
      <c r="B682" s="1"/>
      <c r="C682" s="1"/>
      <c r="D682" s="1"/>
      <c r="E682" s="1"/>
      <c r="F682" s="65">
        <f t="shared" ca="1" si="9"/>
        <v>6.8515078260894482</v>
      </c>
      <c r="G682" s="41">
        <v>5.8290391773859671</v>
      </c>
      <c r="H682" s="66">
        <v>3.1220097736629828</v>
      </c>
      <c r="I682" s="5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2:20" x14ac:dyDescent="0.25">
      <c r="B683" s="1"/>
      <c r="C683" s="1"/>
      <c r="D683" s="1"/>
      <c r="E683" s="1"/>
      <c r="F683" s="65">
        <f t="shared" ca="1" si="9"/>
        <v>5.7058891867391912</v>
      </c>
      <c r="G683" s="41">
        <v>5.9833855752427541</v>
      </c>
      <c r="H683" s="66">
        <v>2.9676633758061968</v>
      </c>
      <c r="I683" s="5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2:20" x14ac:dyDescent="0.25">
      <c r="B684" s="1"/>
      <c r="C684" s="1"/>
      <c r="D684" s="1"/>
      <c r="E684" s="1"/>
      <c r="F684" s="65">
        <f t="shared" ca="1" si="9"/>
        <v>6.5512211719634426</v>
      </c>
      <c r="G684" s="41">
        <v>6.0289628620872922</v>
      </c>
      <c r="H684" s="66">
        <v>2.9220860889616578</v>
      </c>
      <c r="I684" s="5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2:20" x14ac:dyDescent="0.25">
      <c r="B685" s="1"/>
      <c r="C685" s="1"/>
      <c r="D685" s="1"/>
      <c r="E685" s="1"/>
      <c r="F685" s="65">
        <f t="shared" ca="1" si="9"/>
        <v>6.3925842151248684</v>
      </c>
      <c r="G685" s="41">
        <v>5.8798239706600706</v>
      </c>
      <c r="H685" s="66">
        <v>3.0712249803888803</v>
      </c>
      <c r="I685" s="5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2:20" x14ac:dyDescent="0.25">
      <c r="B686" s="1"/>
      <c r="C686" s="1"/>
      <c r="D686" s="1"/>
      <c r="E686" s="1"/>
      <c r="F686" s="65">
        <f t="shared" ca="1" si="9"/>
        <v>5.8067818775515621</v>
      </c>
      <c r="G686" s="41">
        <v>6.3647220845629189</v>
      </c>
      <c r="H686" s="66">
        <v>2.5863268664860311</v>
      </c>
      <c r="I686" s="5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2:20" x14ac:dyDescent="0.25">
      <c r="B687" s="1"/>
      <c r="C687" s="1"/>
      <c r="D687" s="1"/>
      <c r="E687" s="1"/>
      <c r="F687" s="65">
        <f t="shared" ca="1" si="9"/>
        <v>5.8360755871094696</v>
      </c>
      <c r="G687" s="41">
        <v>4.9265060179363482</v>
      </c>
      <c r="H687" s="66">
        <v>4.0245429331126026</v>
      </c>
      <c r="I687" s="5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2:20" x14ac:dyDescent="0.25">
      <c r="B688" s="1"/>
      <c r="C688" s="1"/>
      <c r="D688" s="1"/>
      <c r="E688" s="1"/>
      <c r="F688" s="65">
        <f t="shared" ca="1" si="9"/>
        <v>6.8498749205926268</v>
      </c>
      <c r="G688" s="41">
        <v>5.7214198467936868</v>
      </c>
      <c r="H688" s="66">
        <v>3.2296291042552632</v>
      </c>
      <c r="I688" s="5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2:20" x14ac:dyDescent="0.25">
      <c r="B689" s="1"/>
      <c r="C689" s="1"/>
      <c r="D689" s="1"/>
      <c r="E689" s="1"/>
      <c r="F689" s="65">
        <f t="shared" ref="F689:F752" ca="1" si="10">_xlfn.NORM.INV(RAND(),$H$43,$H$44)</f>
        <v>5.9138284481764742</v>
      </c>
      <c r="G689" s="41">
        <v>5.7688921545186282</v>
      </c>
      <c r="H689" s="66">
        <v>3.1821567965303217</v>
      </c>
      <c r="I689" s="5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2:20" x14ac:dyDescent="0.25">
      <c r="B690" s="1"/>
      <c r="C690" s="1"/>
      <c r="D690" s="1"/>
      <c r="E690" s="1"/>
      <c r="F690" s="65">
        <f t="shared" ca="1" si="10"/>
        <v>5.9268364756871748</v>
      </c>
      <c r="G690" s="41">
        <v>5.3385751250547573</v>
      </c>
      <c r="H690" s="66">
        <v>3.6124738259941935</v>
      </c>
      <c r="I690" s="5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2:20" x14ac:dyDescent="0.25">
      <c r="B691" s="1"/>
      <c r="C691" s="1"/>
      <c r="D691" s="1"/>
      <c r="E691" s="1"/>
      <c r="F691" s="65">
        <f t="shared" ca="1" si="10"/>
        <v>7.3135941192206326</v>
      </c>
      <c r="G691" s="41">
        <v>4.820086681846953</v>
      </c>
      <c r="H691" s="66">
        <v>4.1309622692019978</v>
      </c>
      <c r="I691" s="5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2:20" x14ac:dyDescent="0.25">
      <c r="B692" s="1"/>
      <c r="C692" s="1"/>
      <c r="D692" s="1"/>
      <c r="E692" s="1"/>
      <c r="F692" s="65">
        <f t="shared" ca="1" si="10"/>
        <v>5.9506551576975895</v>
      </c>
      <c r="G692" s="41">
        <v>6.8561900464540111</v>
      </c>
      <c r="H692" s="66">
        <v>2.0948589045949397</v>
      </c>
      <c r="I692" s="5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2:20" x14ac:dyDescent="0.25">
      <c r="B693" s="1"/>
      <c r="C693" s="1"/>
      <c r="D693" s="1"/>
      <c r="E693" s="1"/>
      <c r="F693" s="65">
        <f t="shared" ca="1" si="10"/>
        <v>5.4711526585216923</v>
      </c>
      <c r="G693" s="41">
        <v>5.8990151863117637</v>
      </c>
      <c r="H693" s="66">
        <v>3.0520337647371854</v>
      </c>
      <c r="I693" s="5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2:20" x14ac:dyDescent="0.25">
      <c r="B694" s="1"/>
      <c r="C694" s="1"/>
      <c r="D694" s="1"/>
      <c r="E694" s="1"/>
      <c r="F694" s="65">
        <f t="shared" ca="1" si="10"/>
        <v>5.0738382575215715</v>
      </c>
      <c r="G694" s="41">
        <v>6.9387891834014273</v>
      </c>
      <c r="H694" s="66">
        <v>2.0122597676475209</v>
      </c>
      <c r="I694" s="5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2:20" x14ac:dyDescent="0.25">
      <c r="B695" s="1"/>
      <c r="C695" s="1"/>
      <c r="D695" s="1"/>
      <c r="E695" s="1"/>
      <c r="F695" s="65">
        <f t="shared" ca="1" si="10"/>
        <v>6.7683329854137515</v>
      </c>
      <c r="G695" s="41">
        <v>6.3624415664366198</v>
      </c>
      <c r="H695" s="66">
        <v>2.588607384612331</v>
      </c>
      <c r="I695" s="5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2:20" x14ac:dyDescent="0.25">
      <c r="B696" s="1"/>
      <c r="C696" s="1"/>
      <c r="D696" s="1"/>
      <c r="E696" s="1"/>
      <c r="F696" s="65">
        <f t="shared" ca="1" si="10"/>
        <v>5.5916637570235324</v>
      </c>
      <c r="G696" s="41">
        <v>6.8020951065038728</v>
      </c>
      <c r="H696" s="66">
        <v>2.1489538445450762</v>
      </c>
      <c r="I696" s="5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2:20" x14ac:dyDescent="0.25">
      <c r="B697" s="1"/>
      <c r="C697" s="1"/>
      <c r="D697" s="1"/>
      <c r="E697" s="1"/>
      <c r="F697" s="65">
        <f t="shared" ca="1" si="10"/>
        <v>5.0980317555347661</v>
      </c>
      <c r="G697" s="41">
        <v>6.5565457802781371</v>
      </c>
      <c r="H697" s="66">
        <v>2.3945031707708129</v>
      </c>
      <c r="I697" s="5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2:20" x14ac:dyDescent="0.25">
      <c r="B698" s="1"/>
      <c r="C698" s="1"/>
      <c r="D698" s="1"/>
      <c r="E698" s="1"/>
      <c r="F698" s="65">
        <f t="shared" ca="1" si="10"/>
        <v>5.3894398448778045</v>
      </c>
      <c r="G698" s="41">
        <v>6.9418329022028313</v>
      </c>
      <c r="H698" s="66">
        <v>2.0092160488461204</v>
      </c>
      <c r="I698" s="5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2:20" x14ac:dyDescent="0.25">
      <c r="B699" s="1"/>
      <c r="C699" s="1"/>
      <c r="D699" s="1"/>
      <c r="E699" s="1"/>
      <c r="F699" s="65">
        <f t="shared" ca="1" si="10"/>
        <v>5.1726707759299835</v>
      </c>
      <c r="G699" s="41">
        <v>6.2403877907590513</v>
      </c>
      <c r="H699" s="66">
        <v>2.7106611602898987</v>
      </c>
      <c r="I699" s="5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2:20" x14ac:dyDescent="0.25">
      <c r="B700" s="1"/>
      <c r="C700" s="1"/>
      <c r="D700" s="1"/>
      <c r="E700" s="1"/>
      <c r="F700" s="65">
        <f t="shared" ca="1" si="10"/>
        <v>7.0429359766788764</v>
      </c>
      <c r="G700" s="41">
        <v>5.9848846555397364</v>
      </c>
      <c r="H700" s="66">
        <v>2.9661642955092127</v>
      </c>
      <c r="I700" s="5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2:20" x14ac:dyDescent="0.25">
      <c r="B701" s="1"/>
      <c r="C701" s="1"/>
      <c r="D701" s="1"/>
      <c r="E701" s="1"/>
      <c r="F701" s="65">
        <f t="shared" ca="1" si="10"/>
        <v>6.0578282338844103</v>
      </c>
      <c r="G701" s="41">
        <v>5.2009864027597219</v>
      </c>
      <c r="H701" s="66">
        <v>3.7500625482892289</v>
      </c>
      <c r="I701" s="5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2:20" x14ac:dyDescent="0.25">
      <c r="B702" s="1"/>
      <c r="C702" s="1"/>
      <c r="D702" s="1"/>
      <c r="E702" s="1"/>
      <c r="F702" s="65">
        <f t="shared" ca="1" si="10"/>
        <v>6.7734441927936135</v>
      </c>
      <c r="G702" s="41">
        <v>6.845989132538123</v>
      </c>
      <c r="H702" s="66">
        <v>2.1050598185108278</v>
      </c>
      <c r="I702" s="5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2:20" x14ac:dyDescent="0.25">
      <c r="B703" s="1"/>
      <c r="C703" s="1"/>
      <c r="D703" s="1"/>
      <c r="E703" s="1"/>
      <c r="F703" s="65">
        <f t="shared" ca="1" si="10"/>
        <v>6.0260476340492701</v>
      </c>
      <c r="G703" s="41">
        <v>5.9000354782875508</v>
      </c>
      <c r="H703" s="66">
        <v>3.0510134727613991</v>
      </c>
      <c r="I703" s="5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2:20" x14ac:dyDescent="0.25">
      <c r="B704" s="1"/>
      <c r="C704" s="1"/>
      <c r="D704" s="1"/>
      <c r="E704" s="1"/>
      <c r="F704" s="65">
        <f t="shared" ca="1" si="10"/>
        <v>7.2640153840282222</v>
      </c>
      <c r="G704" s="41">
        <v>5.5259175013854005</v>
      </c>
      <c r="H704" s="66">
        <v>3.4251314496635494</v>
      </c>
      <c r="I704" s="5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2:20" x14ac:dyDescent="0.25">
      <c r="B705" s="1"/>
      <c r="C705" s="1"/>
      <c r="D705" s="1"/>
      <c r="E705" s="1"/>
      <c r="F705" s="65">
        <f t="shared" ca="1" si="10"/>
        <v>5.9915869201388157</v>
      </c>
      <c r="G705" s="41">
        <v>4.643558781527295</v>
      </c>
      <c r="H705" s="66">
        <v>4.307490169521655</v>
      </c>
      <c r="I705" s="5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2:20" x14ac:dyDescent="0.25">
      <c r="B706" s="1"/>
      <c r="C706" s="1"/>
      <c r="D706" s="1"/>
      <c r="E706" s="1"/>
      <c r="F706" s="65">
        <f t="shared" ca="1" si="10"/>
        <v>5.7159439671938754</v>
      </c>
      <c r="G706" s="41">
        <v>6.0666365330755729</v>
      </c>
      <c r="H706" s="66">
        <v>2.8844124179733761</v>
      </c>
      <c r="I706" s="5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2:20" x14ac:dyDescent="0.25">
      <c r="B707" s="1"/>
      <c r="C707" s="1"/>
      <c r="D707" s="1"/>
      <c r="E707" s="1"/>
      <c r="F707" s="65">
        <f t="shared" ca="1" si="10"/>
        <v>6.134912426537408</v>
      </c>
      <c r="G707" s="41">
        <v>5.4039003173784437</v>
      </c>
      <c r="H707" s="66">
        <v>3.5471486336705063</v>
      </c>
      <c r="I707" s="5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2:20" x14ac:dyDescent="0.25">
      <c r="B708" s="1"/>
      <c r="C708" s="1"/>
      <c r="D708" s="1"/>
      <c r="E708" s="1"/>
      <c r="F708" s="65">
        <f t="shared" ca="1" si="10"/>
        <v>6.1544214285381447</v>
      </c>
      <c r="G708" s="41">
        <v>7.1157725743437945</v>
      </c>
      <c r="H708" s="66">
        <v>1.8352763767051563</v>
      </c>
      <c r="I708" s="5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2:20" x14ac:dyDescent="0.25">
      <c r="B709" s="1"/>
      <c r="C709" s="1"/>
      <c r="D709" s="1"/>
      <c r="E709" s="1"/>
      <c r="F709" s="65">
        <f t="shared" ca="1" si="10"/>
        <v>5.9467592255837367</v>
      </c>
      <c r="G709" s="41">
        <v>6.1562921354960523</v>
      </c>
      <c r="H709" s="66">
        <v>2.7947568155528977</v>
      </c>
      <c r="I709" s="5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2:20" x14ac:dyDescent="0.25">
      <c r="B710" s="1"/>
      <c r="C710" s="1"/>
      <c r="D710" s="1"/>
      <c r="E710" s="1"/>
      <c r="F710" s="65">
        <f t="shared" ca="1" si="10"/>
        <v>5.7748234080271565</v>
      </c>
      <c r="G710" s="41">
        <v>6.2110031754267379</v>
      </c>
      <c r="H710" s="66">
        <v>2.7400457756222121</v>
      </c>
      <c r="I710" s="5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2:20" x14ac:dyDescent="0.25">
      <c r="B711" s="1"/>
      <c r="C711" s="1"/>
      <c r="D711" s="1"/>
      <c r="E711" s="1"/>
      <c r="F711" s="65">
        <f t="shared" ca="1" si="10"/>
        <v>6.1704698085804832</v>
      </c>
      <c r="G711" s="41">
        <v>6.7257601564118996</v>
      </c>
      <c r="H711" s="66">
        <v>2.2252887946370503</v>
      </c>
      <c r="I711" s="5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2:20" x14ac:dyDescent="0.25">
      <c r="B712" s="1"/>
      <c r="C712" s="1"/>
      <c r="D712" s="1"/>
      <c r="E712" s="1"/>
      <c r="F712" s="65">
        <f t="shared" ca="1" si="10"/>
        <v>5.4157154005970654</v>
      </c>
      <c r="G712" s="41">
        <v>5.2630198176178933</v>
      </c>
      <c r="H712" s="66">
        <v>3.6880291334310566</v>
      </c>
      <c r="I712" s="5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2:20" x14ac:dyDescent="0.25">
      <c r="B713" s="1"/>
      <c r="C713" s="1"/>
      <c r="D713" s="1"/>
      <c r="E713" s="1"/>
      <c r="F713" s="65">
        <f t="shared" ca="1" si="10"/>
        <v>5.5877189891804777</v>
      </c>
      <c r="G713" s="41">
        <v>5.7125048765608373</v>
      </c>
      <c r="H713" s="66">
        <v>3.2385440744881127</v>
      </c>
      <c r="I713" s="5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2:20" x14ac:dyDescent="0.25">
      <c r="B714" s="1"/>
      <c r="C714" s="1"/>
      <c r="D714" s="1"/>
      <c r="E714" s="1"/>
      <c r="F714" s="65">
        <f t="shared" ca="1" si="10"/>
        <v>5.6819175986940742</v>
      </c>
      <c r="G714" s="41">
        <v>5.7204101768759275</v>
      </c>
      <c r="H714" s="66">
        <v>3.2306387741730234</v>
      </c>
      <c r="I714" s="5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2:20" x14ac:dyDescent="0.25">
      <c r="B715" s="1"/>
      <c r="C715" s="1"/>
      <c r="D715" s="1"/>
      <c r="E715" s="1"/>
      <c r="F715" s="65">
        <f t="shared" ca="1" si="10"/>
        <v>5.9204407926532863</v>
      </c>
      <c r="G715" s="41">
        <v>5.7003845342743631</v>
      </c>
      <c r="H715" s="66">
        <v>3.2506644167745868</v>
      </c>
      <c r="I715" s="5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2:20" x14ac:dyDescent="0.25">
      <c r="B716" s="1"/>
      <c r="C716" s="1"/>
      <c r="D716" s="1"/>
      <c r="E716" s="1"/>
      <c r="F716" s="65">
        <f t="shared" ca="1" si="10"/>
        <v>6.6464972752159408</v>
      </c>
      <c r="G716" s="41">
        <v>6.5854634063097608</v>
      </c>
      <c r="H716" s="66">
        <v>2.36558554473919</v>
      </c>
      <c r="I716" s="5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2:20" x14ac:dyDescent="0.25">
      <c r="B717" s="1"/>
      <c r="C717" s="1"/>
      <c r="D717" s="1"/>
      <c r="E717" s="1"/>
      <c r="F717" s="65">
        <f t="shared" ca="1" si="10"/>
        <v>6.3113130226564333</v>
      </c>
      <c r="G717" s="41">
        <v>5.7535288244783223</v>
      </c>
      <c r="H717" s="66">
        <v>3.1975201265706268</v>
      </c>
      <c r="I717" s="5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2:20" x14ac:dyDescent="0.25">
      <c r="B718" s="1"/>
      <c r="C718" s="1"/>
      <c r="D718" s="1"/>
      <c r="E718" s="1"/>
      <c r="F718" s="65">
        <f t="shared" ca="1" si="10"/>
        <v>5.5970683669364334</v>
      </c>
      <c r="G718" s="41">
        <v>6.4501432443235673</v>
      </c>
      <c r="H718" s="66">
        <v>2.5009057067253835</v>
      </c>
      <c r="I718" s="5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2:20" x14ac:dyDescent="0.25">
      <c r="B719" s="1"/>
      <c r="C719" s="1"/>
      <c r="D719" s="1"/>
      <c r="E719" s="1"/>
      <c r="F719" s="65">
        <f t="shared" ca="1" si="10"/>
        <v>6.1400133409400928</v>
      </c>
      <c r="G719" s="41">
        <v>5.2884802455737097</v>
      </c>
      <c r="H719" s="66">
        <v>3.6625687054752412</v>
      </c>
      <c r="I719" s="5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2:20" x14ac:dyDescent="0.25">
      <c r="B720" s="1"/>
      <c r="C720" s="1"/>
      <c r="D720" s="1"/>
      <c r="E720" s="1"/>
      <c r="F720" s="65">
        <f t="shared" ca="1" si="10"/>
        <v>5.7884624422601414</v>
      </c>
      <c r="G720" s="41">
        <v>4.8348371713553311</v>
      </c>
      <c r="H720" s="66">
        <v>4.116211779693618</v>
      </c>
      <c r="I720" s="5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2:20" x14ac:dyDescent="0.25">
      <c r="B721" s="1"/>
      <c r="C721" s="1"/>
      <c r="D721" s="1"/>
      <c r="E721" s="1"/>
      <c r="F721" s="65">
        <f t="shared" ca="1" si="10"/>
        <v>5.930111078341386</v>
      </c>
      <c r="G721" s="41">
        <v>5.9003087396830853</v>
      </c>
      <c r="H721" s="66">
        <v>3.0507402113658646</v>
      </c>
      <c r="I721" s="5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2:20" x14ac:dyDescent="0.25">
      <c r="B722" s="1"/>
      <c r="C722" s="1"/>
      <c r="D722" s="1"/>
      <c r="E722" s="1"/>
      <c r="F722" s="65">
        <f t="shared" ca="1" si="10"/>
        <v>5.3320162165622289</v>
      </c>
      <c r="G722" s="41">
        <v>6.5462028693017675</v>
      </c>
      <c r="H722" s="66">
        <v>2.4048460817471824</v>
      </c>
      <c r="I722" s="5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2:20" x14ac:dyDescent="0.25">
      <c r="B723" s="1"/>
      <c r="C723" s="1"/>
      <c r="D723" s="1"/>
      <c r="E723" s="1"/>
      <c r="F723" s="65">
        <f t="shared" ca="1" si="10"/>
        <v>6.3322226145073905</v>
      </c>
      <c r="G723" s="41">
        <v>7.0378398808478018</v>
      </c>
      <c r="H723" s="66">
        <v>1.9132090702011482</v>
      </c>
      <c r="I723" s="5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2:20" x14ac:dyDescent="0.25">
      <c r="B724" s="1"/>
      <c r="C724" s="1"/>
      <c r="D724" s="1"/>
      <c r="E724" s="1"/>
      <c r="F724" s="65">
        <f t="shared" ca="1" si="10"/>
        <v>7.2877605411155137</v>
      </c>
      <c r="G724" s="41">
        <v>6.20531403988908</v>
      </c>
      <c r="H724" s="66">
        <v>2.7457349111598699</v>
      </c>
      <c r="I724" s="5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2:20" x14ac:dyDescent="0.25">
      <c r="B725" s="1"/>
      <c r="C725" s="1"/>
      <c r="D725" s="1"/>
      <c r="E725" s="1"/>
      <c r="F725" s="65">
        <f t="shared" ca="1" si="10"/>
        <v>6.8976103749211219</v>
      </c>
      <c r="G725" s="41">
        <v>6.4330547519540362</v>
      </c>
      <c r="H725" s="66">
        <v>2.5179941990949146</v>
      </c>
      <c r="I725" s="5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2:20" x14ac:dyDescent="0.25">
      <c r="B726" s="1"/>
      <c r="C726" s="1"/>
      <c r="D726" s="1"/>
      <c r="E726" s="1"/>
      <c r="F726" s="65">
        <f t="shared" ca="1" si="10"/>
        <v>6.4731532126940747</v>
      </c>
      <c r="G726" s="41">
        <v>6.1808308818073971</v>
      </c>
      <c r="H726" s="66">
        <v>2.7702180692415528</v>
      </c>
      <c r="I726" s="5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2:20" x14ac:dyDescent="0.25">
      <c r="B727" s="1"/>
      <c r="C727" s="1"/>
      <c r="D727" s="1"/>
      <c r="E727" s="1"/>
      <c r="F727" s="65">
        <f t="shared" ca="1" si="10"/>
        <v>6.0904476336270292</v>
      </c>
      <c r="G727" s="41">
        <v>6.2029551639952336</v>
      </c>
      <c r="H727" s="66">
        <v>2.7480937870537154</v>
      </c>
      <c r="I727" s="5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2:20" x14ac:dyDescent="0.25">
      <c r="B728" s="1"/>
      <c r="C728" s="1"/>
      <c r="D728" s="1"/>
      <c r="E728" s="1"/>
      <c r="F728" s="65">
        <f t="shared" ca="1" si="10"/>
        <v>5.6069112503680616</v>
      </c>
      <c r="G728" s="41">
        <v>5.5894025102210021</v>
      </c>
      <c r="H728" s="66">
        <v>3.3616464408279469</v>
      </c>
      <c r="I728" s="5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2:20" x14ac:dyDescent="0.25">
      <c r="B729" s="1"/>
      <c r="C729" s="1"/>
      <c r="D729" s="1"/>
      <c r="E729" s="1"/>
      <c r="F729" s="65">
        <f t="shared" ca="1" si="10"/>
        <v>5.3919456087061617</v>
      </c>
      <c r="G729" s="41">
        <v>5.5348535966114447</v>
      </c>
      <c r="H729" s="66">
        <v>3.4161953544375052</v>
      </c>
      <c r="I729" s="5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2:20" x14ac:dyDescent="0.25">
      <c r="B730" s="1"/>
      <c r="C730" s="1"/>
      <c r="D730" s="1"/>
      <c r="E730" s="1"/>
      <c r="F730" s="65">
        <f t="shared" ca="1" si="10"/>
        <v>5.1800298328067313</v>
      </c>
      <c r="G730" s="41">
        <v>5.4372081807521901</v>
      </c>
      <c r="H730" s="66">
        <v>3.5138407702967598</v>
      </c>
      <c r="I730" s="5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2:20" x14ac:dyDescent="0.25">
      <c r="B731" s="1"/>
      <c r="C731" s="1"/>
      <c r="D731" s="1"/>
      <c r="E731" s="1"/>
      <c r="F731" s="65">
        <f t="shared" ca="1" si="10"/>
        <v>6.7337132089412588</v>
      </c>
      <c r="G731" s="41">
        <v>4.4864399420007173</v>
      </c>
      <c r="H731" s="66">
        <v>4.4646090090482318</v>
      </c>
      <c r="I731" s="5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2:20" x14ac:dyDescent="0.25">
      <c r="B732" s="1"/>
      <c r="C732" s="1"/>
      <c r="D732" s="1"/>
      <c r="E732" s="1"/>
      <c r="F732" s="65">
        <f t="shared" ca="1" si="10"/>
        <v>4.5033812009489784</v>
      </c>
      <c r="G732" s="41">
        <v>5.1647059295874076</v>
      </c>
      <c r="H732" s="66">
        <v>3.7863430214615423</v>
      </c>
      <c r="I732" s="5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2:20" x14ac:dyDescent="0.25">
      <c r="B733" s="1"/>
      <c r="C733" s="1"/>
      <c r="D733" s="1"/>
      <c r="E733" s="1"/>
      <c r="F733" s="65">
        <f t="shared" ca="1" si="10"/>
        <v>5.6390923721228248</v>
      </c>
      <c r="G733" s="41">
        <v>6.6208893398266673</v>
      </c>
      <c r="H733" s="66">
        <v>2.3301596112222818</v>
      </c>
      <c r="I733" s="5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2:20" x14ac:dyDescent="0.25">
      <c r="B734" s="1"/>
      <c r="C734" s="1"/>
      <c r="D734" s="1"/>
      <c r="E734" s="1"/>
      <c r="F734" s="65">
        <f t="shared" ca="1" si="10"/>
        <v>6.402480227017544</v>
      </c>
      <c r="G734" s="41">
        <v>7.4101259970954851</v>
      </c>
      <c r="H734" s="66">
        <v>1.5409229539534657</v>
      </c>
      <c r="I734" s="5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2:20" x14ac:dyDescent="0.25">
      <c r="B735" s="1"/>
      <c r="C735" s="1"/>
      <c r="D735" s="1"/>
      <c r="E735" s="1"/>
      <c r="F735" s="65">
        <f t="shared" ca="1" si="10"/>
        <v>5.2525335874970089</v>
      </c>
      <c r="G735" s="41">
        <v>5.9131714698444684</v>
      </c>
      <c r="H735" s="66">
        <v>3.0378774812044824</v>
      </c>
      <c r="I735" s="5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2:20" x14ac:dyDescent="0.25">
      <c r="B736" s="1"/>
      <c r="C736" s="1"/>
      <c r="D736" s="1"/>
      <c r="E736" s="1"/>
      <c r="F736" s="65">
        <f t="shared" ca="1" si="10"/>
        <v>7.5896859899536366</v>
      </c>
      <c r="G736" s="41">
        <v>4.9764364065430682</v>
      </c>
      <c r="H736" s="66">
        <v>3.9746125445058809</v>
      </c>
      <c r="I736" s="5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2:20" x14ac:dyDescent="0.25">
      <c r="B737" s="1"/>
      <c r="C737" s="1"/>
      <c r="D737" s="1"/>
      <c r="E737" s="1"/>
      <c r="F737" s="65">
        <f t="shared" ca="1" si="10"/>
        <v>5.5293026110016186</v>
      </c>
      <c r="G737" s="41">
        <v>5.6359038394538814</v>
      </c>
      <c r="H737" s="66">
        <v>3.3151451115950685</v>
      </c>
      <c r="I737" s="5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2:20" x14ac:dyDescent="0.25">
      <c r="B738" s="1"/>
      <c r="C738" s="1"/>
      <c r="D738" s="1"/>
      <c r="E738" s="1"/>
      <c r="F738" s="65">
        <f t="shared" ca="1" si="10"/>
        <v>5.476183328336595</v>
      </c>
      <c r="G738" s="41">
        <v>5.1899465657924146</v>
      </c>
      <c r="H738" s="66">
        <v>3.7611023852565353</v>
      </c>
      <c r="I738" s="5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2:20" x14ac:dyDescent="0.25">
      <c r="B739" s="1"/>
      <c r="C739" s="1"/>
      <c r="D739" s="1"/>
      <c r="E739" s="1"/>
      <c r="F739" s="65">
        <f t="shared" ca="1" si="10"/>
        <v>5.8517982240873181</v>
      </c>
      <c r="G739" s="41">
        <v>7.5896304460115127</v>
      </c>
      <c r="H739" s="66">
        <v>1.3614185050374381</v>
      </c>
      <c r="I739" s="5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2:20" x14ac:dyDescent="0.25">
      <c r="B740" s="1"/>
      <c r="C740" s="1"/>
      <c r="D740" s="1"/>
      <c r="E740" s="1"/>
      <c r="F740" s="65">
        <f t="shared" ca="1" si="10"/>
        <v>6.8755912294455372</v>
      </c>
      <c r="G740" s="41">
        <v>5.7668134688739796</v>
      </c>
      <c r="H740" s="66">
        <v>3.1842354821749694</v>
      </c>
      <c r="I740" s="5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2:20" x14ac:dyDescent="0.25">
      <c r="B741" s="1"/>
      <c r="C741" s="1"/>
      <c r="D741" s="1"/>
      <c r="E741" s="1"/>
      <c r="F741" s="65">
        <f t="shared" ca="1" si="10"/>
        <v>6.1698691540179578</v>
      </c>
      <c r="G741" s="41">
        <v>6.2956441612042671</v>
      </c>
      <c r="H741" s="66">
        <v>2.6554047898446829</v>
      </c>
      <c r="I741" s="5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2:20" x14ac:dyDescent="0.25">
      <c r="B742" s="1"/>
      <c r="C742" s="1"/>
      <c r="D742" s="1"/>
      <c r="E742" s="1"/>
      <c r="F742" s="65">
        <f t="shared" ca="1" si="10"/>
        <v>6.9459622819045039</v>
      </c>
      <c r="G742" s="41">
        <v>5.6509614258106247</v>
      </c>
      <c r="H742" s="66">
        <v>3.3000875252383253</v>
      </c>
      <c r="I742" s="5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2:20" x14ac:dyDescent="0.25">
      <c r="B743" s="1"/>
      <c r="C743" s="1"/>
      <c r="D743" s="1"/>
      <c r="E743" s="1"/>
      <c r="F743" s="65">
        <f t="shared" ca="1" si="10"/>
        <v>4.9900570641538398</v>
      </c>
      <c r="G743" s="41">
        <v>6.9479200415215754</v>
      </c>
      <c r="H743" s="66">
        <v>2.0031289095273763</v>
      </c>
      <c r="I743" s="5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2:20" x14ac:dyDescent="0.25">
      <c r="B744" s="1"/>
      <c r="C744" s="1"/>
      <c r="D744" s="1"/>
      <c r="E744" s="1"/>
      <c r="F744" s="65">
        <f t="shared" ca="1" si="10"/>
        <v>6.0649571213144924</v>
      </c>
      <c r="G744" s="41">
        <v>5.6179136478238139</v>
      </c>
      <c r="H744" s="66">
        <v>3.3331353032251361</v>
      </c>
      <c r="I744" s="5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2:20" x14ac:dyDescent="0.25">
      <c r="B745" s="1"/>
      <c r="C745" s="1"/>
      <c r="D745" s="1"/>
      <c r="E745" s="1"/>
      <c r="F745" s="65">
        <f t="shared" ca="1" si="10"/>
        <v>5.1056577233866118</v>
      </c>
      <c r="G745" s="41">
        <v>5.9447827636718271</v>
      </c>
      <c r="H745" s="66">
        <v>3.0062661873771219</v>
      </c>
      <c r="I745" s="5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2:20" x14ac:dyDescent="0.25">
      <c r="B746" s="1"/>
      <c r="C746" s="1"/>
      <c r="D746" s="1"/>
      <c r="E746" s="1"/>
      <c r="F746" s="65">
        <f t="shared" ca="1" si="10"/>
        <v>5.0245528711240448</v>
      </c>
      <c r="G746" s="41">
        <v>5.8198140993692515</v>
      </c>
      <c r="H746" s="66">
        <v>3.1312348516796984</v>
      </c>
      <c r="I746" s="5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2:20" x14ac:dyDescent="0.25">
      <c r="B747" s="1"/>
      <c r="C747" s="1"/>
      <c r="D747" s="1"/>
      <c r="E747" s="1"/>
      <c r="F747" s="65">
        <f t="shared" ca="1" si="10"/>
        <v>6.6099863782007855</v>
      </c>
      <c r="G747" s="41">
        <v>5.4503230065708941</v>
      </c>
      <c r="H747" s="66">
        <v>3.5007259444780559</v>
      </c>
      <c r="I747" s="5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2:20" x14ac:dyDescent="0.25">
      <c r="B748" s="1"/>
      <c r="C748" s="1"/>
      <c r="D748" s="1"/>
      <c r="E748" s="1"/>
      <c r="F748" s="65">
        <f t="shared" ca="1" si="10"/>
        <v>6.7608433190304602</v>
      </c>
      <c r="G748" s="41">
        <v>6.516758333549455</v>
      </c>
      <c r="H748" s="66">
        <v>2.4342906174994958</v>
      </c>
      <c r="I748" s="5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2:20" x14ac:dyDescent="0.25">
      <c r="B749" s="1"/>
      <c r="C749" s="1"/>
      <c r="D749" s="1"/>
      <c r="E749" s="1"/>
      <c r="F749" s="65">
        <f t="shared" ca="1" si="10"/>
        <v>6.45559253734754</v>
      </c>
      <c r="G749" s="41">
        <v>5.4409325083977773</v>
      </c>
      <c r="H749" s="66">
        <v>3.5101164426511726</v>
      </c>
      <c r="I749" s="5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2:20" x14ac:dyDescent="0.25">
      <c r="B750" s="1"/>
      <c r="C750" s="1"/>
      <c r="D750" s="1"/>
      <c r="E750" s="1"/>
      <c r="F750" s="65">
        <f t="shared" ca="1" si="10"/>
        <v>5.9206706872484736</v>
      </c>
      <c r="G750" s="41">
        <v>5.5164302435490766</v>
      </c>
      <c r="H750" s="66">
        <v>3.4346187074998724</v>
      </c>
      <c r="I750" s="5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2:20" x14ac:dyDescent="0.25">
      <c r="B751" s="1"/>
      <c r="C751" s="1"/>
      <c r="D751" s="1"/>
      <c r="E751" s="1"/>
      <c r="F751" s="65">
        <f t="shared" ca="1" si="10"/>
        <v>6.164313811975159</v>
      </c>
      <c r="G751" s="41">
        <v>7.2027958596072592</v>
      </c>
      <c r="H751" s="66">
        <v>1.7482530914416898</v>
      </c>
      <c r="I751" s="5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2:20" x14ac:dyDescent="0.25">
      <c r="B752" s="1"/>
      <c r="C752" s="1"/>
      <c r="D752" s="1"/>
      <c r="E752" s="1"/>
      <c r="F752" s="65">
        <f t="shared" ca="1" si="10"/>
        <v>5.5323287340829044</v>
      </c>
      <c r="G752" s="41">
        <v>5.8278827467825822</v>
      </c>
      <c r="H752" s="66">
        <v>3.1231662042663686</v>
      </c>
      <c r="I752" s="5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2:20" x14ac:dyDescent="0.25">
      <c r="B753" s="1"/>
      <c r="C753" s="1"/>
      <c r="D753" s="1"/>
      <c r="E753" s="1"/>
      <c r="F753" s="65">
        <f t="shared" ref="F753:F816" ca="1" si="11">_xlfn.NORM.INV(RAND(),$H$43,$H$44)</f>
        <v>5.3545474025398496</v>
      </c>
      <c r="G753" s="41">
        <v>6.3746113871794154</v>
      </c>
      <c r="H753" s="66">
        <v>2.5764375638695345</v>
      </c>
      <c r="I753" s="5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2:20" x14ac:dyDescent="0.25">
      <c r="B754" s="1"/>
      <c r="C754" s="1"/>
      <c r="D754" s="1"/>
      <c r="E754" s="1"/>
      <c r="F754" s="65">
        <f t="shared" ca="1" si="11"/>
        <v>5.8795138794409381</v>
      </c>
      <c r="G754" s="41">
        <v>7.4104509279599071</v>
      </c>
      <c r="H754" s="66">
        <v>1.5405980230890428</v>
      </c>
      <c r="I754" s="5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2:20" x14ac:dyDescent="0.25">
      <c r="B755" s="1"/>
      <c r="C755" s="1"/>
      <c r="D755" s="1"/>
      <c r="E755" s="1"/>
      <c r="F755" s="65">
        <f t="shared" ca="1" si="11"/>
        <v>6.3419298909995447</v>
      </c>
      <c r="G755" s="41">
        <v>4.6146902508742764</v>
      </c>
      <c r="H755" s="66">
        <v>4.3363587001746744</v>
      </c>
      <c r="I755" s="5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2:20" x14ac:dyDescent="0.25">
      <c r="B756" s="1"/>
      <c r="C756" s="1"/>
      <c r="D756" s="1"/>
      <c r="E756" s="1"/>
      <c r="F756" s="65">
        <f t="shared" ca="1" si="11"/>
        <v>6.693088572766996</v>
      </c>
      <c r="G756" s="41">
        <v>5.726472779752517</v>
      </c>
      <c r="H756" s="66">
        <v>3.2245761712964338</v>
      </c>
      <c r="I756" s="5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2:20" x14ac:dyDescent="0.25">
      <c r="B757" s="1"/>
      <c r="C757" s="1"/>
      <c r="D757" s="1"/>
      <c r="E757" s="1"/>
      <c r="F757" s="65">
        <f t="shared" ca="1" si="11"/>
        <v>6.7867214746439437</v>
      </c>
      <c r="G757" s="41">
        <v>5.8799015561918102</v>
      </c>
      <c r="H757" s="66">
        <v>3.0711473948571388</v>
      </c>
      <c r="I757" s="5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2:20" x14ac:dyDescent="0.25">
      <c r="B758" s="1"/>
      <c r="C758" s="1"/>
      <c r="D758" s="1"/>
      <c r="E758" s="1"/>
      <c r="F758" s="65">
        <f t="shared" ca="1" si="11"/>
        <v>6.7903459839438494</v>
      </c>
      <c r="G758" s="41">
        <v>6.9132175792639661</v>
      </c>
      <c r="H758" s="66">
        <v>2.0378313717849821</v>
      </c>
      <c r="I758" s="5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2:20" x14ac:dyDescent="0.25">
      <c r="B759" s="1"/>
      <c r="C759" s="1"/>
      <c r="D759" s="1"/>
      <c r="E759" s="1"/>
      <c r="F759" s="65">
        <f t="shared" ca="1" si="11"/>
        <v>6.1622925780652533</v>
      </c>
      <c r="G759" s="41">
        <v>5.6349805317435999</v>
      </c>
      <c r="H759" s="66">
        <v>3.3160684193053491</v>
      </c>
      <c r="I759" s="5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2:20" x14ac:dyDescent="0.25">
      <c r="B760" s="1"/>
      <c r="C760" s="1"/>
      <c r="D760" s="1"/>
      <c r="E760" s="1"/>
      <c r="F760" s="65">
        <f t="shared" ca="1" si="11"/>
        <v>6.3993113439888161</v>
      </c>
      <c r="G760" s="41">
        <v>6.476439484851725</v>
      </c>
      <c r="H760" s="66">
        <v>2.4746094661972258</v>
      </c>
      <c r="I760" s="5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2:20" x14ac:dyDescent="0.25">
      <c r="B761" s="1"/>
      <c r="C761" s="1"/>
      <c r="D761" s="1"/>
      <c r="E761" s="1"/>
      <c r="F761" s="65">
        <f t="shared" ca="1" si="11"/>
        <v>6.110767563361807</v>
      </c>
      <c r="G761" s="41">
        <v>5.3881261928975865</v>
      </c>
      <c r="H761" s="66">
        <v>3.5629227581513625</v>
      </c>
      <c r="I761" s="5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2:20" x14ac:dyDescent="0.25">
      <c r="B762" s="1"/>
      <c r="C762" s="1"/>
      <c r="D762" s="1"/>
      <c r="E762" s="1"/>
      <c r="F762" s="65">
        <f t="shared" ca="1" si="11"/>
        <v>6.7858303314251671</v>
      </c>
      <c r="G762" s="41">
        <v>4.8633106300443814</v>
      </c>
      <c r="H762" s="66">
        <v>4.0877383210045686</v>
      </c>
      <c r="I762" s="5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2:20" x14ac:dyDescent="0.25">
      <c r="B763" s="1"/>
      <c r="C763" s="1"/>
      <c r="D763" s="1"/>
      <c r="E763" s="1"/>
      <c r="F763" s="65">
        <f t="shared" ca="1" si="11"/>
        <v>6.0066748199754594</v>
      </c>
      <c r="G763" s="41">
        <v>6.8407071175287371</v>
      </c>
      <c r="H763" s="66">
        <v>2.1103418335202129</v>
      </c>
      <c r="I763" s="5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2:20" x14ac:dyDescent="0.25">
      <c r="B764" s="1"/>
      <c r="C764" s="1"/>
      <c r="D764" s="1"/>
      <c r="E764" s="1"/>
      <c r="F764" s="65">
        <f t="shared" ca="1" si="11"/>
        <v>5.6007302265153749</v>
      </c>
      <c r="G764" s="41">
        <v>4.6487884360771385</v>
      </c>
      <c r="H764" s="66">
        <v>4.3022605149718114</v>
      </c>
      <c r="I764" s="5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2:20" x14ac:dyDescent="0.25">
      <c r="B765" s="1"/>
      <c r="C765" s="1"/>
      <c r="D765" s="1"/>
      <c r="E765" s="1"/>
      <c r="F765" s="65">
        <f t="shared" ca="1" si="11"/>
        <v>5.8834455327275101</v>
      </c>
      <c r="G765" s="41">
        <v>5.8201126626307147</v>
      </c>
      <c r="H765" s="66">
        <v>3.1309362884182352</v>
      </c>
      <c r="I765" s="5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2:20" x14ac:dyDescent="0.25">
      <c r="B766" s="1"/>
      <c r="C766" s="1"/>
      <c r="D766" s="1"/>
      <c r="E766" s="1"/>
      <c r="F766" s="65">
        <f t="shared" ca="1" si="11"/>
        <v>6.4896209509000595</v>
      </c>
      <c r="G766" s="41">
        <v>5.8195273707462656</v>
      </c>
      <c r="H766" s="66">
        <v>3.1315215803026852</v>
      </c>
      <c r="I766" s="5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2:20" x14ac:dyDescent="0.25">
      <c r="B767" s="1"/>
      <c r="C767" s="1"/>
      <c r="D767" s="1"/>
      <c r="E767" s="1"/>
      <c r="F767" s="65">
        <f t="shared" ca="1" si="11"/>
        <v>6.3526878843383665</v>
      </c>
      <c r="G767" s="41">
        <v>5.5719235284689228</v>
      </c>
      <c r="H767" s="66">
        <v>3.379125422580028</v>
      </c>
      <c r="I767" s="5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2:20" x14ac:dyDescent="0.25">
      <c r="B768" s="1"/>
      <c r="C768" s="1"/>
      <c r="D768" s="1"/>
      <c r="E768" s="1"/>
      <c r="F768" s="65">
        <f t="shared" ca="1" si="11"/>
        <v>6.3177674614290691</v>
      </c>
      <c r="G768" s="41">
        <v>5.0599051031861162</v>
      </c>
      <c r="H768" s="66">
        <v>3.8911438478628337</v>
      </c>
      <c r="I768" s="5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2:20" x14ac:dyDescent="0.25">
      <c r="B769" s="1"/>
      <c r="C769" s="1"/>
      <c r="D769" s="1"/>
      <c r="E769" s="1"/>
      <c r="F769" s="65">
        <f t="shared" ca="1" si="11"/>
        <v>5.3158651672713599</v>
      </c>
      <c r="G769" s="41">
        <v>5.0763714154416055</v>
      </c>
      <c r="H769" s="66">
        <v>3.8746775356073435</v>
      </c>
      <c r="I769" s="5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2:20" x14ac:dyDescent="0.25">
      <c r="B770" s="1"/>
      <c r="C770" s="1"/>
      <c r="D770" s="1"/>
      <c r="E770" s="1"/>
      <c r="F770" s="65">
        <f t="shared" ca="1" si="11"/>
        <v>5.891590545254811</v>
      </c>
      <c r="G770" s="41">
        <v>5.3611776568319556</v>
      </c>
      <c r="H770" s="66">
        <v>3.5898712942169944</v>
      </c>
      <c r="I770" s="5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2:20" x14ac:dyDescent="0.25">
      <c r="B771" s="1"/>
      <c r="C771" s="1"/>
      <c r="D771" s="1"/>
      <c r="E771" s="1"/>
      <c r="F771" s="65">
        <f t="shared" ca="1" si="11"/>
        <v>5.2502514632323924</v>
      </c>
      <c r="G771" s="41">
        <v>6.0337866943839122</v>
      </c>
      <c r="H771" s="66">
        <v>2.9172622566650368</v>
      </c>
      <c r="I771" s="5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2:20" x14ac:dyDescent="0.25">
      <c r="B772" s="1"/>
      <c r="C772" s="1"/>
      <c r="D772" s="1"/>
      <c r="E772" s="1"/>
      <c r="F772" s="65">
        <f t="shared" ca="1" si="11"/>
        <v>6.4384490976401265</v>
      </c>
      <c r="G772" s="41">
        <v>5.6459075328593924</v>
      </c>
      <c r="H772" s="66">
        <v>3.3051414181895566</v>
      </c>
      <c r="I772" s="5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2:20" x14ac:dyDescent="0.25">
      <c r="B773" s="1"/>
      <c r="C773" s="1"/>
      <c r="D773" s="1"/>
      <c r="E773" s="1"/>
      <c r="F773" s="65">
        <f t="shared" ca="1" si="11"/>
        <v>6.4371460375938128</v>
      </c>
      <c r="G773" s="41">
        <v>5.7497425222563985</v>
      </c>
      <c r="H773" s="66">
        <v>3.2013064287925523</v>
      </c>
      <c r="I773" s="5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2:20" x14ac:dyDescent="0.25">
      <c r="B774" s="1"/>
      <c r="C774" s="1"/>
      <c r="D774" s="1"/>
      <c r="E774" s="1"/>
      <c r="F774" s="65">
        <f t="shared" ca="1" si="11"/>
        <v>6.518821338930179</v>
      </c>
      <c r="G774" s="41">
        <v>7.1411014869956171</v>
      </c>
      <c r="H774" s="66">
        <v>1.8099474640533337</v>
      </c>
      <c r="I774" s="5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2:20" x14ac:dyDescent="0.25">
      <c r="B775" s="1"/>
      <c r="C775" s="1"/>
      <c r="D775" s="1"/>
      <c r="E775" s="1"/>
      <c r="F775" s="65">
        <f t="shared" ca="1" si="11"/>
        <v>5.3968261699772313</v>
      </c>
      <c r="G775" s="41">
        <v>6.4527188831536781</v>
      </c>
      <c r="H775" s="66">
        <v>2.4983300678952709</v>
      </c>
      <c r="I775" s="5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2:20" x14ac:dyDescent="0.25">
      <c r="B776" s="1"/>
      <c r="C776" s="1"/>
      <c r="D776" s="1"/>
      <c r="E776" s="1"/>
      <c r="F776" s="65">
        <f t="shared" ca="1" si="11"/>
        <v>5.1602448949210835</v>
      </c>
      <c r="G776" s="41">
        <v>6.8606121037652121</v>
      </c>
      <c r="H776" s="66">
        <v>2.0904368472837369</v>
      </c>
      <c r="I776" s="5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2:20" x14ac:dyDescent="0.25">
      <c r="B777" s="1"/>
      <c r="C777" s="1"/>
      <c r="D777" s="1"/>
      <c r="E777" s="1"/>
      <c r="F777" s="65">
        <f t="shared" ca="1" si="11"/>
        <v>6.402613079077252</v>
      </c>
      <c r="G777" s="41">
        <v>5.8496652238462543</v>
      </c>
      <c r="H777" s="66">
        <v>3.1013837272026947</v>
      </c>
      <c r="I777" s="5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2:20" x14ac:dyDescent="0.25">
      <c r="B778" s="1"/>
      <c r="C778" s="1"/>
      <c r="D778" s="1"/>
      <c r="E778" s="1"/>
      <c r="F778" s="65">
        <f t="shared" ca="1" si="11"/>
        <v>5.5982824976274568</v>
      </c>
      <c r="G778" s="41">
        <v>6.1474310843332596</v>
      </c>
      <c r="H778" s="66">
        <v>2.8036178667156904</v>
      </c>
      <c r="I778" s="5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2:20" x14ac:dyDescent="0.25">
      <c r="B779" s="1"/>
      <c r="C779" s="1"/>
      <c r="D779" s="1"/>
      <c r="E779" s="1"/>
      <c r="F779" s="65">
        <f t="shared" ca="1" si="11"/>
        <v>6.9852979496245586</v>
      </c>
      <c r="G779" s="41">
        <v>5.3353713984966165</v>
      </c>
      <c r="H779" s="66">
        <v>3.6156775525523344</v>
      </c>
      <c r="I779" s="5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2:20" x14ac:dyDescent="0.25">
      <c r="B780" s="1"/>
      <c r="C780" s="1"/>
      <c r="D780" s="1"/>
      <c r="E780" s="1"/>
      <c r="F780" s="65">
        <f t="shared" ca="1" si="11"/>
        <v>6.3890721123666765</v>
      </c>
      <c r="G780" s="41">
        <v>4.7835245138629379</v>
      </c>
      <c r="H780" s="66">
        <v>4.1675244371860121</v>
      </c>
      <c r="I780" s="5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2:20" x14ac:dyDescent="0.25">
      <c r="B781" s="1"/>
      <c r="C781" s="1"/>
      <c r="D781" s="1"/>
      <c r="E781" s="1"/>
      <c r="F781" s="65">
        <f t="shared" ca="1" si="11"/>
        <v>6.875827737287854</v>
      </c>
      <c r="G781" s="41">
        <v>6.5927636651050534</v>
      </c>
      <c r="H781" s="66">
        <v>2.3582852859438965</v>
      </c>
      <c r="I781" s="5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2:20" x14ac:dyDescent="0.25">
      <c r="B782" s="1"/>
      <c r="C782" s="1"/>
      <c r="D782" s="1"/>
      <c r="E782" s="1"/>
      <c r="F782" s="65">
        <f t="shared" ca="1" si="11"/>
        <v>6.552933526479519</v>
      </c>
      <c r="G782" s="41">
        <v>5.6013123034268695</v>
      </c>
      <c r="H782" s="66">
        <v>3.3497366476220805</v>
      </c>
      <c r="I782" s="5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2:20" x14ac:dyDescent="0.25">
      <c r="B783" s="1"/>
      <c r="C783" s="1"/>
      <c r="D783" s="1"/>
      <c r="E783" s="1"/>
      <c r="F783" s="65">
        <f t="shared" ca="1" si="11"/>
        <v>6.2596778354226297</v>
      </c>
      <c r="G783" s="41">
        <v>6.0200923148682417</v>
      </c>
      <c r="H783" s="66">
        <v>2.9309566361807082</v>
      </c>
      <c r="I783" s="5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2:20" x14ac:dyDescent="0.25">
      <c r="B784" s="1"/>
      <c r="C784" s="1"/>
      <c r="D784" s="1"/>
      <c r="E784" s="1"/>
      <c r="F784" s="65">
        <f t="shared" ca="1" si="11"/>
        <v>7.9857005352530548</v>
      </c>
      <c r="G784" s="41">
        <v>7.6331226242482249</v>
      </c>
      <c r="H784" s="66">
        <v>1.3179263268007233</v>
      </c>
      <c r="I784" s="5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2:20" x14ac:dyDescent="0.25">
      <c r="B785" s="1"/>
      <c r="C785" s="1"/>
      <c r="D785" s="1"/>
      <c r="E785" s="1"/>
      <c r="F785" s="65">
        <f t="shared" ca="1" si="11"/>
        <v>6.345021147094581</v>
      </c>
      <c r="G785" s="41">
        <v>5.9626068396011052</v>
      </c>
      <c r="H785" s="66">
        <v>2.9884421114478457</v>
      </c>
      <c r="I785" s="5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2:20" x14ac:dyDescent="0.25">
      <c r="B786" s="1"/>
      <c r="C786" s="1"/>
      <c r="D786" s="1"/>
      <c r="E786" s="1"/>
      <c r="F786" s="65">
        <f t="shared" ca="1" si="11"/>
        <v>6.4985399732186311</v>
      </c>
      <c r="G786" s="41">
        <v>6.7930266423937304</v>
      </c>
      <c r="H786" s="66">
        <v>2.1580223086552195</v>
      </c>
      <c r="I786" s="5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2:20" x14ac:dyDescent="0.25">
      <c r="B787" s="1"/>
      <c r="C787" s="1"/>
      <c r="D787" s="1"/>
      <c r="E787" s="1"/>
      <c r="F787" s="65">
        <f t="shared" ca="1" si="11"/>
        <v>5.3484501457147537</v>
      </c>
      <c r="G787" s="41">
        <v>5.426000553699696</v>
      </c>
      <c r="H787" s="66">
        <v>3.5250483973492539</v>
      </c>
      <c r="I787" s="5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2:20" x14ac:dyDescent="0.25">
      <c r="B788" s="1"/>
      <c r="C788" s="1"/>
      <c r="D788" s="1"/>
      <c r="E788" s="1"/>
      <c r="F788" s="65">
        <f t="shared" ca="1" si="11"/>
        <v>6.701589630325218</v>
      </c>
      <c r="G788" s="41">
        <v>5.9414391641066917</v>
      </c>
      <c r="H788" s="66">
        <v>3.0096097869422582</v>
      </c>
      <c r="I788" s="5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2:20" x14ac:dyDescent="0.25">
      <c r="B789" s="1"/>
      <c r="C789" s="1"/>
      <c r="D789" s="1"/>
      <c r="E789" s="1"/>
      <c r="F789" s="65">
        <f t="shared" ca="1" si="11"/>
        <v>5.4074613914244818</v>
      </c>
      <c r="G789" s="41">
        <v>4.1342190391876112</v>
      </c>
      <c r="H789" s="66">
        <v>4.8168299118613387</v>
      </c>
      <c r="I789" s="5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2:20" x14ac:dyDescent="0.25">
      <c r="B790" s="1"/>
      <c r="C790" s="1"/>
      <c r="D790" s="1"/>
      <c r="E790" s="1"/>
      <c r="F790" s="65">
        <f t="shared" ca="1" si="11"/>
        <v>6.7681853327349399</v>
      </c>
      <c r="G790" s="41">
        <v>5.3856626548140412</v>
      </c>
      <c r="H790" s="66">
        <v>3.5653862962349088</v>
      </c>
      <c r="I790" s="5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2:20" x14ac:dyDescent="0.25">
      <c r="B791" s="1"/>
      <c r="C791" s="1"/>
      <c r="D791" s="1"/>
      <c r="E791" s="1"/>
      <c r="F791" s="65">
        <f t="shared" ca="1" si="11"/>
        <v>5.8756230560294593</v>
      </c>
      <c r="G791" s="41">
        <v>6.2768789175477844</v>
      </c>
      <c r="H791" s="66">
        <v>2.6741700335011664</v>
      </c>
      <c r="I791" s="5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2:20" x14ac:dyDescent="0.25">
      <c r="B792" s="1"/>
      <c r="C792" s="1"/>
      <c r="D792" s="1"/>
      <c r="E792" s="1"/>
      <c r="F792" s="65">
        <f t="shared" ca="1" si="11"/>
        <v>6.4728102445781213</v>
      </c>
      <c r="G792" s="41">
        <v>5.8781684302128214</v>
      </c>
      <c r="H792" s="66">
        <v>3.0728805208361294</v>
      </c>
      <c r="I792" s="5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2:20" x14ac:dyDescent="0.25">
      <c r="B793" s="1"/>
      <c r="C793" s="1"/>
      <c r="D793" s="1"/>
      <c r="E793" s="1"/>
      <c r="F793" s="65">
        <f t="shared" ca="1" si="11"/>
        <v>6.6829737341383995</v>
      </c>
      <c r="G793" s="41">
        <v>5.7894520509414118</v>
      </c>
      <c r="H793" s="66">
        <v>3.1615969001075381</v>
      </c>
      <c r="I793" s="5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2:20" x14ac:dyDescent="0.25">
      <c r="B794" s="1"/>
      <c r="C794" s="1"/>
      <c r="D794" s="1"/>
      <c r="E794" s="1"/>
      <c r="F794" s="65">
        <f t="shared" ca="1" si="11"/>
        <v>6.1450726543572953</v>
      </c>
      <c r="G794" s="41">
        <v>6.0066102203622362</v>
      </c>
      <c r="H794" s="66">
        <v>2.9444387306867128</v>
      </c>
      <c r="I794" s="5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2:20" x14ac:dyDescent="0.25">
      <c r="B795" s="1"/>
      <c r="C795" s="1"/>
      <c r="D795" s="1"/>
      <c r="E795" s="1"/>
      <c r="F795" s="65">
        <f t="shared" ca="1" si="11"/>
        <v>4.9686738909590176</v>
      </c>
      <c r="G795" s="41">
        <v>5.4894270266622689</v>
      </c>
      <c r="H795" s="66">
        <v>3.4616219243866801</v>
      </c>
      <c r="I795" s="5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2:20" x14ac:dyDescent="0.25">
      <c r="B796" s="1"/>
      <c r="C796" s="1"/>
      <c r="D796" s="1"/>
      <c r="E796" s="1"/>
      <c r="F796" s="65">
        <f t="shared" ca="1" si="11"/>
        <v>6.4983568077460783</v>
      </c>
      <c r="G796" s="41">
        <v>6.9844075889578665</v>
      </c>
      <c r="H796" s="66">
        <v>1.9666413620910816</v>
      </c>
      <c r="I796" s="5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2:20" x14ac:dyDescent="0.25">
      <c r="B797" s="1"/>
      <c r="C797" s="1"/>
      <c r="D797" s="1"/>
      <c r="E797" s="1"/>
      <c r="F797" s="65">
        <f t="shared" ca="1" si="11"/>
        <v>6.6500946431993198</v>
      </c>
      <c r="G797" s="41">
        <v>6.0755791587525323</v>
      </c>
      <c r="H797" s="66">
        <v>2.8754697922964176</v>
      </c>
      <c r="I797" s="5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2:20" x14ac:dyDescent="0.25">
      <c r="B798" s="1"/>
      <c r="C798" s="1"/>
      <c r="D798" s="1"/>
      <c r="E798" s="1"/>
      <c r="F798" s="65">
        <f t="shared" ca="1" si="11"/>
        <v>5.6037790826836309</v>
      </c>
      <c r="G798" s="41">
        <v>6.1620918543157632</v>
      </c>
      <c r="H798" s="66">
        <v>2.7889570967331867</v>
      </c>
      <c r="I798" s="5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2:20" x14ac:dyDescent="0.25">
      <c r="B799" s="1"/>
      <c r="C799" s="1"/>
      <c r="D799" s="1"/>
      <c r="E799" s="1"/>
      <c r="F799" s="65">
        <f t="shared" ca="1" si="11"/>
        <v>5.2008060067889907</v>
      </c>
      <c r="G799" s="41">
        <v>6.2167480041599443</v>
      </c>
      <c r="H799" s="66">
        <v>2.7343009468890056</v>
      </c>
      <c r="I799" s="5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2:20" x14ac:dyDescent="0.25">
      <c r="B800" s="1"/>
      <c r="C800" s="1"/>
      <c r="D800" s="1"/>
      <c r="E800" s="1"/>
      <c r="F800" s="65">
        <f t="shared" ca="1" si="11"/>
        <v>6.0453332763230119</v>
      </c>
      <c r="G800" s="41">
        <v>4.5977750159527746</v>
      </c>
      <c r="H800" s="66">
        <v>4.3532739350961762</v>
      </c>
      <c r="I800" s="5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2:20" x14ac:dyDescent="0.25">
      <c r="B801" s="1"/>
      <c r="C801" s="1"/>
      <c r="D801" s="1"/>
      <c r="E801" s="1"/>
      <c r="F801" s="65">
        <f t="shared" ca="1" si="11"/>
        <v>6.3038996576298532</v>
      </c>
      <c r="G801" s="41">
        <v>6.1937853576576805</v>
      </c>
      <c r="H801" s="66">
        <v>2.7572635933912686</v>
      </c>
      <c r="I801" s="5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2:20" x14ac:dyDescent="0.25">
      <c r="B802" s="1"/>
      <c r="C802" s="1"/>
      <c r="D802" s="1"/>
      <c r="E802" s="1"/>
      <c r="F802" s="65">
        <f t="shared" ca="1" si="11"/>
        <v>7.0074428302912608</v>
      </c>
      <c r="G802" s="41">
        <v>6.3330624138340186</v>
      </c>
      <c r="H802" s="66">
        <v>2.6179865372149322</v>
      </c>
      <c r="I802" s="5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2:20" x14ac:dyDescent="0.25">
      <c r="B803" s="1"/>
      <c r="C803" s="1"/>
      <c r="D803" s="1"/>
      <c r="E803" s="1"/>
      <c r="F803" s="65">
        <f t="shared" ca="1" si="11"/>
        <v>6.0683359386419076</v>
      </c>
      <c r="G803" s="41">
        <v>5.4320658896610095</v>
      </c>
      <c r="H803" s="66">
        <v>3.5189830613879405</v>
      </c>
      <c r="I803" s="5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2:20" x14ac:dyDescent="0.25">
      <c r="B804" s="1"/>
      <c r="C804" s="1"/>
      <c r="D804" s="1"/>
      <c r="E804" s="1"/>
      <c r="F804" s="65">
        <f t="shared" ca="1" si="11"/>
        <v>5.6411899115357382</v>
      </c>
      <c r="G804" s="41">
        <v>5.689017200893951</v>
      </c>
      <c r="H804" s="66">
        <v>3.2620317501549998</v>
      </c>
      <c r="I804" s="5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2:20" x14ac:dyDescent="0.25">
      <c r="B805" s="1"/>
      <c r="C805" s="1"/>
      <c r="D805" s="1"/>
      <c r="E805" s="1"/>
      <c r="F805" s="65">
        <f t="shared" ca="1" si="11"/>
        <v>5.3048690318286909</v>
      </c>
      <c r="G805" s="41">
        <v>7.5918406800172473</v>
      </c>
      <c r="H805" s="66">
        <v>1.3592082710317044</v>
      </c>
      <c r="I805" s="5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2:20" x14ac:dyDescent="0.25">
      <c r="B806" s="1"/>
      <c r="C806" s="1"/>
      <c r="D806" s="1"/>
      <c r="E806" s="1"/>
      <c r="F806" s="65">
        <f t="shared" ca="1" si="11"/>
        <v>5.4506868046548682</v>
      </c>
      <c r="G806" s="41">
        <v>6.3875000100492247</v>
      </c>
      <c r="H806" s="66">
        <v>2.5635489409997252</v>
      </c>
      <c r="I806" s="5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2:20" x14ac:dyDescent="0.25">
      <c r="B807" s="1"/>
      <c r="C807" s="1"/>
      <c r="D807" s="1"/>
      <c r="E807" s="1"/>
      <c r="F807" s="65">
        <f t="shared" ca="1" si="11"/>
        <v>6.3655408354128928</v>
      </c>
      <c r="G807" s="41">
        <v>7.4541030079908035</v>
      </c>
      <c r="H807" s="66">
        <v>1.4969459430581473</v>
      </c>
      <c r="I807" s="5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2:20" x14ac:dyDescent="0.25">
      <c r="B808" s="1"/>
      <c r="C808" s="1"/>
      <c r="D808" s="1"/>
      <c r="E808" s="1"/>
      <c r="F808" s="65">
        <f t="shared" ca="1" si="11"/>
        <v>5.3166260285669225</v>
      </c>
      <c r="G808" s="41">
        <v>5.9006934253060459</v>
      </c>
      <c r="H808" s="66">
        <v>3.0503555257429049</v>
      </c>
      <c r="I808" s="5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2:20" x14ac:dyDescent="0.25">
      <c r="B809" s="1"/>
      <c r="C809" s="1"/>
      <c r="D809" s="1"/>
      <c r="E809" s="1"/>
      <c r="F809" s="65">
        <f t="shared" ca="1" si="11"/>
        <v>6.1000332468130791</v>
      </c>
      <c r="G809" s="41">
        <v>5.4991560170982732</v>
      </c>
      <c r="H809" s="66">
        <v>3.4518929339506776</v>
      </c>
      <c r="I809" s="5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2:20" x14ac:dyDescent="0.25">
      <c r="B810" s="1"/>
      <c r="C810" s="1"/>
      <c r="D810" s="1"/>
      <c r="E810" s="1"/>
      <c r="F810" s="65">
        <f t="shared" ca="1" si="11"/>
        <v>5.6749281736510371</v>
      </c>
      <c r="G810" s="41">
        <v>5.3708728952652862</v>
      </c>
      <c r="H810" s="66">
        <v>3.5801760557836637</v>
      </c>
      <c r="I810" s="5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2:20" x14ac:dyDescent="0.25">
      <c r="B811" s="1"/>
      <c r="C811" s="1"/>
      <c r="D811" s="1"/>
      <c r="E811" s="1"/>
      <c r="F811" s="65">
        <f t="shared" ca="1" si="11"/>
        <v>5.0718431910326949</v>
      </c>
      <c r="G811" s="41">
        <v>6.0896713452956988</v>
      </c>
      <c r="H811" s="66">
        <v>2.8613776057532512</v>
      </c>
      <c r="I811" s="5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2:20" x14ac:dyDescent="0.25">
      <c r="B812" s="1"/>
      <c r="C812" s="1"/>
      <c r="D812" s="1"/>
      <c r="E812" s="1"/>
      <c r="F812" s="65">
        <f t="shared" ca="1" si="11"/>
        <v>6.1203316169809892</v>
      </c>
      <c r="G812" s="41">
        <v>5.3728817478871616</v>
      </c>
      <c r="H812" s="66">
        <v>3.5781672031617884</v>
      </c>
      <c r="I812" s="5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2:20" x14ac:dyDescent="0.25">
      <c r="B813" s="1"/>
      <c r="C813" s="1"/>
      <c r="D813" s="1"/>
      <c r="E813" s="1"/>
      <c r="F813" s="65">
        <f t="shared" ca="1" si="11"/>
        <v>6.545507132017609</v>
      </c>
      <c r="G813" s="41">
        <v>5.8057662245401769</v>
      </c>
      <c r="H813" s="66">
        <v>3.1452827265087731</v>
      </c>
      <c r="I813" s="5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2:20" x14ac:dyDescent="0.25">
      <c r="B814" s="1"/>
      <c r="C814" s="1"/>
      <c r="D814" s="1"/>
      <c r="E814" s="1"/>
      <c r="F814" s="65">
        <f t="shared" ca="1" si="11"/>
        <v>4.8617266986814007</v>
      </c>
      <c r="G814" s="41">
        <v>7.1804144116846818</v>
      </c>
      <c r="H814" s="66">
        <v>1.7706345393642664</v>
      </c>
      <c r="I814" s="5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2:20" x14ac:dyDescent="0.25">
      <c r="B815" s="1"/>
      <c r="C815" s="1"/>
      <c r="D815" s="1"/>
      <c r="E815" s="1"/>
      <c r="F815" s="65">
        <f t="shared" ca="1" si="11"/>
        <v>7.9786100613140363</v>
      </c>
      <c r="G815" s="41">
        <v>5.8643416750836757</v>
      </c>
      <c r="H815" s="66">
        <v>3.0867072759652743</v>
      </c>
      <c r="I815" s="5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2:20" x14ac:dyDescent="0.25">
      <c r="B816" s="1"/>
      <c r="C816" s="1"/>
      <c r="D816" s="1"/>
      <c r="E816" s="1"/>
      <c r="F816" s="65">
        <f t="shared" ca="1" si="11"/>
        <v>7.129543680716858</v>
      </c>
      <c r="G816" s="41">
        <v>6.6066626730685911</v>
      </c>
      <c r="H816" s="66">
        <v>2.3443862779803588</v>
      </c>
      <c r="I816" s="5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2:20" x14ac:dyDescent="0.25">
      <c r="B817" s="1"/>
      <c r="C817" s="1"/>
      <c r="D817" s="1"/>
      <c r="E817" s="1"/>
      <c r="F817" s="65">
        <f t="shared" ref="F817:F880" ca="1" si="12">_xlfn.NORM.INV(RAND(),$H$43,$H$44)</f>
        <v>6.0440466892746967</v>
      </c>
      <c r="G817" s="41">
        <v>7.7449685918354199</v>
      </c>
      <c r="H817" s="66">
        <v>1.2060803592135301</v>
      </c>
      <c r="I817" s="5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2:20" x14ac:dyDescent="0.25">
      <c r="B818" s="1"/>
      <c r="C818" s="1"/>
      <c r="D818" s="1"/>
      <c r="E818" s="1"/>
      <c r="F818" s="65">
        <f t="shared" ca="1" si="12"/>
        <v>5.4165140894660659</v>
      </c>
      <c r="G818" s="41">
        <v>5.9999144605207384</v>
      </c>
      <c r="H818" s="66">
        <v>2.9511344905282115</v>
      </c>
      <c r="I818" s="5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2:20" x14ac:dyDescent="0.25">
      <c r="B819" s="1"/>
      <c r="C819" s="1"/>
      <c r="D819" s="1"/>
      <c r="E819" s="1"/>
      <c r="F819" s="65">
        <f t="shared" ca="1" si="12"/>
        <v>5.7015765279197819</v>
      </c>
      <c r="G819" s="41">
        <v>5.1662404188204922</v>
      </c>
      <c r="H819" s="66">
        <v>3.7848085322284568</v>
      </c>
      <c r="I819" s="5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2:20" x14ac:dyDescent="0.25">
      <c r="B820" s="1"/>
      <c r="C820" s="1"/>
      <c r="D820" s="1"/>
      <c r="E820" s="1"/>
      <c r="F820" s="65">
        <f t="shared" ca="1" si="12"/>
        <v>6.1403760037499602</v>
      </c>
      <c r="G820" s="41">
        <v>5.909632454492094</v>
      </c>
      <c r="H820" s="66">
        <v>3.041416496556856</v>
      </c>
      <c r="I820" s="5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2:20" x14ac:dyDescent="0.25">
      <c r="B821" s="1"/>
      <c r="C821" s="1"/>
      <c r="D821" s="1"/>
      <c r="E821" s="1"/>
      <c r="F821" s="65">
        <f t="shared" ca="1" si="12"/>
        <v>6.5440988555047666</v>
      </c>
      <c r="G821" s="41">
        <v>4.8215296491767567</v>
      </c>
      <c r="H821" s="66">
        <v>4.1295193018721932</v>
      </c>
      <c r="I821" s="5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2:20" x14ac:dyDescent="0.25">
      <c r="B822" s="1"/>
      <c r="C822" s="1"/>
      <c r="D822" s="1"/>
      <c r="E822" s="1"/>
      <c r="F822" s="65">
        <f t="shared" ca="1" si="12"/>
        <v>6.11289668500212</v>
      </c>
      <c r="G822" s="41">
        <v>5.5053043386599079</v>
      </c>
      <c r="H822" s="66">
        <v>3.4457446123890421</v>
      </c>
      <c r="I822" s="5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2:20" x14ac:dyDescent="0.25">
      <c r="B823" s="1"/>
      <c r="C823" s="1"/>
      <c r="D823" s="1"/>
      <c r="E823" s="1"/>
      <c r="F823" s="65">
        <f t="shared" ca="1" si="12"/>
        <v>6.3403968171661855</v>
      </c>
      <c r="G823" s="41">
        <v>6.9937509515409992</v>
      </c>
      <c r="H823" s="66">
        <v>1.9572979995079507</v>
      </c>
      <c r="I823" s="5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2:20" x14ac:dyDescent="0.25">
      <c r="B824" s="1"/>
      <c r="C824" s="1"/>
      <c r="D824" s="1"/>
      <c r="E824" s="1"/>
      <c r="F824" s="65">
        <f t="shared" ca="1" si="12"/>
        <v>6.2091733985882289</v>
      </c>
      <c r="G824" s="41">
        <v>5.9530698013331289</v>
      </c>
      <c r="H824" s="66">
        <v>2.997979149715821</v>
      </c>
      <c r="I824" s="5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2:20" x14ac:dyDescent="0.25">
      <c r="B825" s="1"/>
      <c r="C825" s="1"/>
      <c r="D825" s="1"/>
      <c r="E825" s="1"/>
      <c r="F825" s="65">
        <f t="shared" ca="1" si="12"/>
        <v>6.4014114166985454</v>
      </c>
      <c r="G825" s="41">
        <v>5.6992902404580539</v>
      </c>
      <c r="H825" s="66">
        <v>3.2517587105908952</v>
      </c>
      <c r="I825" s="5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2:20" x14ac:dyDescent="0.25">
      <c r="B826" s="1"/>
      <c r="C826" s="1"/>
      <c r="D826" s="1"/>
      <c r="E826" s="1"/>
      <c r="F826" s="65">
        <f t="shared" ca="1" si="12"/>
        <v>5.5698004211991599</v>
      </c>
      <c r="G826" s="41">
        <v>5.6415226601844397</v>
      </c>
      <c r="H826" s="66">
        <v>3.3095262908645111</v>
      </c>
      <c r="I826" s="5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2:20" x14ac:dyDescent="0.25">
      <c r="B827" s="1"/>
      <c r="C827" s="1"/>
      <c r="D827" s="1"/>
      <c r="E827" s="1"/>
      <c r="F827" s="65">
        <f t="shared" ca="1" si="12"/>
        <v>4.6255659161830085</v>
      </c>
      <c r="G827" s="41">
        <v>6.0993959806712938</v>
      </c>
      <c r="H827" s="66">
        <v>2.851652970377657</v>
      </c>
      <c r="I827" s="5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2:20" x14ac:dyDescent="0.25">
      <c r="B828" s="1"/>
      <c r="C828" s="1"/>
      <c r="D828" s="1"/>
      <c r="E828" s="1"/>
      <c r="F828" s="65">
        <f t="shared" ca="1" si="12"/>
        <v>6.3600909773776966</v>
      </c>
      <c r="G828" s="41">
        <v>5.6203278174155598</v>
      </c>
      <c r="H828" s="66">
        <v>3.3307211336333893</v>
      </c>
      <c r="I828" s="5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2:20" x14ac:dyDescent="0.25">
      <c r="B829" s="1"/>
      <c r="C829" s="1"/>
      <c r="D829" s="1"/>
      <c r="E829" s="1"/>
      <c r="F829" s="65">
        <f t="shared" ca="1" si="12"/>
        <v>5.3522399816557602</v>
      </c>
      <c r="G829" s="41">
        <v>5.4975779626677816</v>
      </c>
      <c r="H829" s="66">
        <v>3.4534709883811683</v>
      </c>
      <c r="I829" s="5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2:20" x14ac:dyDescent="0.25">
      <c r="B830" s="1"/>
      <c r="C830" s="1"/>
      <c r="D830" s="1"/>
      <c r="E830" s="1"/>
      <c r="F830" s="65">
        <f t="shared" ca="1" si="12"/>
        <v>5.4858417973014761</v>
      </c>
      <c r="G830" s="41">
        <v>5.3862407686101665</v>
      </c>
      <c r="H830" s="66">
        <v>3.5648081824387834</v>
      </c>
      <c r="I830" s="5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2:20" x14ac:dyDescent="0.25">
      <c r="B831" s="1"/>
      <c r="C831" s="1"/>
      <c r="D831" s="1"/>
      <c r="E831" s="1"/>
      <c r="F831" s="65">
        <f t="shared" ca="1" si="12"/>
        <v>5.6692483001870073</v>
      </c>
      <c r="G831" s="41">
        <v>5.888529418055187</v>
      </c>
      <c r="H831" s="66">
        <v>3.0625195329937629</v>
      </c>
      <c r="I831" s="5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2:20" x14ac:dyDescent="0.25">
      <c r="B832" s="1"/>
      <c r="C832" s="1"/>
      <c r="D832" s="1"/>
      <c r="E832" s="1"/>
      <c r="F832" s="65">
        <f t="shared" ca="1" si="12"/>
        <v>5.8100350437433246</v>
      </c>
      <c r="G832" s="41">
        <v>6.7245298723759594</v>
      </c>
      <c r="H832" s="66">
        <v>2.2265190786729896</v>
      </c>
      <c r="I832" s="5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2:20" x14ac:dyDescent="0.25">
      <c r="B833" s="1"/>
      <c r="C833" s="1"/>
      <c r="D833" s="1"/>
      <c r="E833" s="1"/>
      <c r="F833" s="65">
        <f t="shared" ca="1" si="12"/>
        <v>5.3952600416288545</v>
      </c>
      <c r="G833" s="41">
        <v>5.0548279355378209</v>
      </c>
      <c r="H833" s="66">
        <v>3.896221015511129</v>
      </c>
      <c r="I833" s="5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2:20" x14ac:dyDescent="0.25">
      <c r="B834" s="1"/>
      <c r="C834" s="1"/>
      <c r="D834" s="1"/>
      <c r="E834" s="1"/>
      <c r="F834" s="65">
        <f t="shared" ca="1" si="12"/>
        <v>5.551772065150943</v>
      </c>
      <c r="G834" s="41">
        <v>5.0425888594935575</v>
      </c>
      <c r="H834" s="66">
        <v>3.9084600915553924</v>
      </c>
      <c r="I834" s="5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2:20" x14ac:dyDescent="0.25">
      <c r="B835" s="1"/>
      <c r="C835" s="1"/>
      <c r="D835" s="1"/>
      <c r="E835" s="1"/>
      <c r="F835" s="65">
        <f t="shared" ca="1" si="12"/>
        <v>7.8012809614145118</v>
      </c>
      <c r="G835" s="41">
        <v>6.3408010233737366</v>
      </c>
      <c r="H835" s="66">
        <v>2.6102479276752142</v>
      </c>
      <c r="I835" s="5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2:20" x14ac:dyDescent="0.25">
      <c r="B836" s="1"/>
      <c r="C836" s="1"/>
      <c r="D836" s="1"/>
      <c r="E836" s="1"/>
      <c r="F836" s="65">
        <f t="shared" ca="1" si="12"/>
        <v>6.9185688676210928</v>
      </c>
      <c r="G836" s="41">
        <v>6.6310024872421245</v>
      </c>
      <c r="H836" s="66">
        <v>2.3200464638068254</v>
      </c>
      <c r="I836" s="5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2:20" x14ac:dyDescent="0.25">
      <c r="B837" s="1"/>
      <c r="C837" s="1"/>
      <c r="D837" s="1"/>
      <c r="E837" s="1"/>
      <c r="F837" s="65">
        <f t="shared" ca="1" si="12"/>
        <v>6.7333644694797377</v>
      </c>
      <c r="G837" s="41">
        <v>5.417304443051874</v>
      </c>
      <c r="H837" s="66">
        <v>3.533744507997076</v>
      </c>
      <c r="I837" s="5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2:20" x14ac:dyDescent="0.25">
      <c r="B838" s="1"/>
      <c r="C838" s="1"/>
      <c r="D838" s="1"/>
      <c r="E838" s="1"/>
      <c r="F838" s="65">
        <f t="shared" ca="1" si="12"/>
        <v>5.2690954807074224</v>
      </c>
      <c r="G838" s="41">
        <v>6.178228132809525</v>
      </c>
      <c r="H838" s="66">
        <v>2.7728208182394241</v>
      </c>
      <c r="I838" s="5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2:20" x14ac:dyDescent="0.25">
      <c r="B839" s="1"/>
      <c r="C839" s="1"/>
      <c r="D839" s="1"/>
      <c r="E839" s="1"/>
      <c r="F839" s="65">
        <f t="shared" ca="1" si="12"/>
        <v>6.2976328726783715</v>
      </c>
      <c r="G839" s="41">
        <v>5.5531125902743304</v>
      </c>
      <c r="H839" s="66">
        <v>3.3979363607746187</v>
      </c>
      <c r="I839" s="5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2:20" x14ac:dyDescent="0.25">
      <c r="B840" s="1"/>
      <c r="C840" s="1"/>
      <c r="D840" s="1"/>
      <c r="E840" s="1"/>
      <c r="F840" s="65">
        <f t="shared" ca="1" si="12"/>
        <v>5.8355265726385195</v>
      </c>
      <c r="G840" s="41">
        <v>5.2108139046588695</v>
      </c>
      <c r="H840" s="66">
        <v>3.7402350463900795</v>
      </c>
      <c r="I840" s="5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2:20" x14ac:dyDescent="0.25">
      <c r="B841" s="1"/>
      <c r="C841" s="1"/>
      <c r="D841" s="1"/>
      <c r="E841" s="1"/>
      <c r="F841" s="65">
        <f t="shared" ca="1" si="12"/>
        <v>5.9990267877187353</v>
      </c>
      <c r="G841" s="41">
        <v>5.9499740405369064</v>
      </c>
      <c r="H841" s="66">
        <v>3.0010749105120436</v>
      </c>
      <c r="I841" s="5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2:20" x14ac:dyDescent="0.25">
      <c r="B842" s="1"/>
      <c r="C842" s="1"/>
      <c r="D842" s="1"/>
      <c r="E842" s="1"/>
      <c r="F842" s="65">
        <f t="shared" ca="1" si="12"/>
        <v>5.8696936089857852</v>
      </c>
      <c r="G842" s="41">
        <v>5.2272497523497075</v>
      </c>
      <c r="H842" s="66">
        <v>3.7237991986992434</v>
      </c>
      <c r="I842" s="5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2:20" x14ac:dyDescent="0.25">
      <c r="B843" s="1"/>
      <c r="C843" s="1"/>
      <c r="D843" s="1"/>
      <c r="E843" s="1"/>
      <c r="F843" s="65">
        <f t="shared" ca="1" si="12"/>
        <v>6.2901272380584299</v>
      </c>
      <c r="G843" s="41">
        <v>6.4952405752345941</v>
      </c>
      <c r="H843" s="66">
        <v>2.4558083758143567</v>
      </c>
      <c r="I843" s="5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2:20" x14ac:dyDescent="0.25">
      <c r="B844" s="1"/>
      <c r="C844" s="1"/>
      <c r="D844" s="1"/>
      <c r="E844" s="1"/>
      <c r="F844" s="65">
        <f t="shared" ca="1" si="12"/>
        <v>6.0261753135535043</v>
      </c>
      <c r="G844" s="41">
        <v>6.1656675527804898</v>
      </c>
      <c r="H844" s="66">
        <v>2.7853813982684592</v>
      </c>
      <c r="I844" s="5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2:20" x14ac:dyDescent="0.25">
      <c r="B845" s="1"/>
      <c r="C845" s="1"/>
      <c r="D845" s="1"/>
      <c r="E845" s="1"/>
      <c r="F845" s="65">
        <f t="shared" ca="1" si="12"/>
        <v>6.4317408704000387</v>
      </c>
      <c r="G845" s="41">
        <v>5.0417393047887247</v>
      </c>
      <c r="H845" s="66">
        <v>3.9093096462602261</v>
      </c>
      <c r="I845" s="5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2:20" x14ac:dyDescent="0.25">
      <c r="B846" s="1"/>
      <c r="C846" s="1"/>
      <c r="D846" s="1"/>
      <c r="E846" s="1"/>
      <c r="F846" s="65">
        <f t="shared" ca="1" si="12"/>
        <v>5.4520475971748175</v>
      </c>
      <c r="G846" s="41">
        <v>5.850833426271091</v>
      </c>
      <c r="H846" s="66">
        <v>3.1002155247778589</v>
      </c>
      <c r="I846" s="5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2:20" x14ac:dyDescent="0.25">
      <c r="B847" s="1"/>
      <c r="C847" s="1"/>
      <c r="D847" s="1"/>
      <c r="E847" s="1"/>
      <c r="F847" s="65">
        <f t="shared" ca="1" si="12"/>
        <v>6.7416837303405988</v>
      </c>
      <c r="G847" s="41">
        <v>5.8605085994374475</v>
      </c>
      <c r="H847" s="66">
        <v>3.0905403516115015</v>
      </c>
      <c r="I847" s="5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2:20" x14ac:dyDescent="0.25">
      <c r="B848" s="1"/>
      <c r="C848" s="1"/>
      <c r="D848" s="1"/>
      <c r="E848" s="1"/>
      <c r="F848" s="65">
        <f t="shared" ca="1" si="12"/>
        <v>7.3546153817041979</v>
      </c>
      <c r="G848" s="41">
        <v>5.8693288681886351</v>
      </c>
      <c r="H848" s="66">
        <v>3.0817200828603148</v>
      </c>
      <c r="I848" s="5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2:20" x14ac:dyDescent="0.25">
      <c r="B849" s="1"/>
      <c r="C849" s="1"/>
      <c r="D849" s="1"/>
      <c r="E849" s="1"/>
      <c r="F849" s="65">
        <f t="shared" ca="1" si="12"/>
        <v>5.9985989692089667</v>
      </c>
      <c r="G849" s="41">
        <v>5.7044237903280095</v>
      </c>
      <c r="H849" s="66">
        <v>3.2466251607209404</v>
      </c>
      <c r="I849" s="5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2:20" x14ac:dyDescent="0.25">
      <c r="B850" s="1"/>
      <c r="C850" s="1"/>
      <c r="D850" s="1"/>
      <c r="E850" s="1"/>
      <c r="F850" s="65">
        <f t="shared" ca="1" si="12"/>
        <v>5.7104102918800637</v>
      </c>
      <c r="G850" s="41">
        <v>4.9399518284818251</v>
      </c>
      <c r="H850" s="66">
        <v>4.0110971225671257</v>
      </c>
      <c r="I850" s="5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2:20" x14ac:dyDescent="0.25">
      <c r="B851" s="1"/>
      <c r="C851" s="1"/>
      <c r="D851" s="1"/>
      <c r="E851" s="1"/>
      <c r="F851" s="65">
        <f t="shared" ca="1" si="12"/>
        <v>4.3845810390177995</v>
      </c>
      <c r="G851" s="41">
        <v>5.7291273451737537</v>
      </c>
      <c r="H851" s="66">
        <v>3.2219216058751954</v>
      </c>
      <c r="I851" s="5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2:20" x14ac:dyDescent="0.25">
      <c r="B852" s="1"/>
      <c r="C852" s="1"/>
      <c r="D852" s="1"/>
      <c r="E852" s="1"/>
      <c r="F852" s="65">
        <f t="shared" ca="1" si="12"/>
        <v>5.3394619756394972</v>
      </c>
      <c r="G852" s="41">
        <v>6.4383151843399329</v>
      </c>
      <c r="H852" s="66">
        <v>2.512733766709017</v>
      </c>
      <c r="I852" s="5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2:20" x14ac:dyDescent="0.25">
      <c r="B853" s="1"/>
      <c r="C853" s="1"/>
      <c r="D853" s="1"/>
      <c r="E853" s="1"/>
      <c r="F853" s="65">
        <f t="shared" ca="1" si="12"/>
        <v>5.2588719281372969</v>
      </c>
      <c r="G853" s="41">
        <v>5.8071639480301966</v>
      </c>
      <c r="H853" s="66">
        <v>3.1438850030187524</v>
      </c>
      <c r="I853" s="5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2:20" x14ac:dyDescent="0.25">
      <c r="B854" s="1"/>
      <c r="C854" s="1"/>
      <c r="D854" s="1"/>
      <c r="E854" s="1"/>
      <c r="F854" s="65">
        <f t="shared" ca="1" si="12"/>
        <v>6.6445686131625257</v>
      </c>
      <c r="G854" s="41">
        <v>5.2942724516988386</v>
      </c>
      <c r="H854" s="66">
        <v>3.6567764993501122</v>
      </c>
      <c r="I854" s="5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2:20" x14ac:dyDescent="0.25">
      <c r="B855" s="1"/>
      <c r="C855" s="1"/>
      <c r="D855" s="1"/>
      <c r="E855" s="1"/>
      <c r="F855" s="65">
        <f t="shared" ca="1" si="12"/>
        <v>7.0097987742692816</v>
      </c>
      <c r="G855" s="41">
        <v>5.0184397502932354</v>
      </c>
      <c r="H855" s="66">
        <v>3.9326092007557136</v>
      </c>
      <c r="I855" s="5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2:20" x14ac:dyDescent="0.25">
      <c r="B856" s="1"/>
      <c r="C856" s="1"/>
      <c r="D856" s="1"/>
      <c r="E856" s="1"/>
      <c r="F856" s="65">
        <f t="shared" ca="1" si="12"/>
        <v>6.8579347558982446</v>
      </c>
      <c r="G856" s="41">
        <v>5.9622585987318271</v>
      </c>
      <c r="H856" s="66">
        <v>2.9887903523171229</v>
      </c>
      <c r="I856" s="5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2:20" x14ac:dyDescent="0.25">
      <c r="B857" s="1"/>
      <c r="C857" s="1"/>
      <c r="D857" s="1"/>
      <c r="E857" s="1"/>
      <c r="F857" s="65">
        <f t="shared" ca="1" si="12"/>
        <v>6.627120939794942</v>
      </c>
      <c r="G857" s="41">
        <v>6.0572147202754056</v>
      </c>
      <c r="H857" s="66">
        <v>2.8938342307735443</v>
      </c>
      <c r="I857" s="5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2:20" x14ac:dyDescent="0.25">
      <c r="B858" s="1"/>
      <c r="C858" s="1"/>
      <c r="D858" s="1"/>
      <c r="E858" s="1"/>
      <c r="F858" s="65">
        <f t="shared" ca="1" si="12"/>
        <v>5.9022211795175243</v>
      </c>
      <c r="G858" s="41">
        <v>6.7069864493997491</v>
      </c>
      <c r="H858" s="66">
        <v>2.2440625016492</v>
      </c>
      <c r="I858" s="5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2:20" x14ac:dyDescent="0.25">
      <c r="B859" s="1"/>
      <c r="C859" s="1"/>
      <c r="D859" s="1"/>
      <c r="E859" s="1"/>
      <c r="F859" s="65">
        <f t="shared" ca="1" si="12"/>
        <v>5.9257088947073067</v>
      </c>
      <c r="G859" s="41">
        <v>5.7547301475622241</v>
      </c>
      <c r="H859" s="66">
        <v>3.1963188034867258</v>
      </c>
      <c r="I859" s="5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2:20" x14ac:dyDescent="0.25">
      <c r="B860" s="1"/>
      <c r="C860" s="1"/>
      <c r="D860" s="1"/>
      <c r="E860" s="1"/>
      <c r="F860" s="65">
        <f t="shared" ca="1" si="12"/>
        <v>6.0616210085614295</v>
      </c>
      <c r="G860" s="41">
        <v>6.8911125588903595</v>
      </c>
      <c r="H860" s="66">
        <v>2.0599363921585905</v>
      </c>
      <c r="I860" s="5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2:20" x14ac:dyDescent="0.25">
      <c r="B861" s="1"/>
      <c r="C861" s="1"/>
      <c r="D861" s="1"/>
      <c r="E861" s="1"/>
      <c r="F861" s="65">
        <f t="shared" ca="1" si="12"/>
        <v>5.155075637304491</v>
      </c>
      <c r="G861" s="41">
        <v>5.7147834472683705</v>
      </c>
      <c r="H861" s="66">
        <v>3.2362655037805794</v>
      </c>
      <c r="I861" s="5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2:20" x14ac:dyDescent="0.25">
      <c r="B862" s="1"/>
      <c r="C862" s="1"/>
      <c r="D862" s="1"/>
      <c r="E862" s="1"/>
      <c r="F862" s="65">
        <f t="shared" ca="1" si="12"/>
        <v>5.0565093090863114</v>
      </c>
      <c r="G862" s="41">
        <v>5.6074691455466033</v>
      </c>
      <c r="H862" s="66">
        <v>3.3435798055023476</v>
      </c>
      <c r="I862" s="5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2:20" x14ac:dyDescent="0.25">
      <c r="B863" s="1"/>
      <c r="C863" s="1"/>
      <c r="D863" s="1"/>
      <c r="E863" s="1"/>
      <c r="F863" s="65">
        <f t="shared" ca="1" si="12"/>
        <v>6.2701789329837654</v>
      </c>
      <c r="G863" s="41">
        <v>5.7204392832344553</v>
      </c>
      <c r="H863" s="66">
        <v>3.2306096678144947</v>
      </c>
      <c r="I863" s="5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2:20" x14ac:dyDescent="0.25">
      <c r="B864" s="1"/>
      <c r="C864" s="1"/>
      <c r="D864" s="1"/>
      <c r="E864" s="1"/>
      <c r="F864" s="65">
        <f t="shared" ca="1" si="12"/>
        <v>6.5474502252730176</v>
      </c>
      <c r="G864" s="41">
        <v>5.8797160160527566</v>
      </c>
      <c r="H864" s="66">
        <v>3.0713329349961924</v>
      </c>
      <c r="I864" s="5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2:20" x14ac:dyDescent="0.25">
      <c r="B865" s="1"/>
      <c r="C865" s="1"/>
      <c r="D865" s="1"/>
      <c r="E865" s="1"/>
      <c r="F865" s="65">
        <f t="shared" ca="1" si="12"/>
        <v>6.9878329873880851</v>
      </c>
      <c r="G865" s="41">
        <v>5.926431109863179</v>
      </c>
      <c r="H865" s="66">
        <v>3.0246178411857709</v>
      </c>
      <c r="I865" s="5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2:20" x14ac:dyDescent="0.25">
      <c r="B866" s="1"/>
      <c r="C866" s="1"/>
      <c r="D866" s="1"/>
      <c r="E866" s="1"/>
      <c r="F866" s="65">
        <f t="shared" ca="1" si="12"/>
        <v>4.6174536687970651</v>
      </c>
      <c r="G866" s="41">
        <v>5.7465363637431484</v>
      </c>
      <c r="H866" s="66">
        <v>3.2045125873058016</v>
      </c>
      <c r="I866" s="5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2:20" x14ac:dyDescent="0.25">
      <c r="B867" s="1"/>
      <c r="C867" s="1"/>
      <c r="D867" s="1"/>
      <c r="E867" s="1"/>
      <c r="F867" s="65">
        <f t="shared" ca="1" si="12"/>
        <v>4.8222008400324787</v>
      </c>
      <c r="G867" s="41">
        <v>6.1503356778818095</v>
      </c>
      <c r="H867" s="66">
        <v>2.8007132731671405</v>
      </c>
      <c r="I867" s="5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2:20" x14ac:dyDescent="0.25">
      <c r="B868" s="1"/>
      <c r="C868" s="1"/>
      <c r="D868" s="1"/>
      <c r="E868" s="1"/>
      <c r="F868" s="65">
        <f t="shared" ca="1" si="12"/>
        <v>6.0386615119603659</v>
      </c>
      <c r="G868" s="41">
        <v>5.6939695999131663</v>
      </c>
      <c r="H868" s="66">
        <v>3.2570793511357827</v>
      </c>
      <c r="I868" s="5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2:20" x14ac:dyDescent="0.25">
      <c r="B869" s="1"/>
      <c r="C869" s="1"/>
      <c r="D869" s="1"/>
      <c r="E869" s="1"/>
      <c r="F869" s="65">
        <f t="shared" ca="1" si="12"/>
        <v>6.1050644250264812</v>
      </c>
      <c r="G869" s="41">
        <v>4.9017182362910932</v>
      </c>
      <c r="H869" s="66">
        <v>4.0493307147578577</v>
      </c>
      <c r="I869" s="5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2:20" x14ac:dyDescent="0.25">
      <c r="B870" s="1"/>
      <c r="C870" s="1"/>
      <c r="D870" s="1"/>
      <c r="E870" s="1"/>
      <c r="F870" s="65">
        <f t="shared" ca="1" si="12"/>
        <v>6.0335422196668391</v>
      </c>
      <c r="G870" s="41">
        <v>5.4761685585028541</v>
      </c>
      <c r="H870" s="66">
        <v>3.4748803925460958</v>
      </c>
      <c r="I870" s="5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2:20" x14ac:dyDescent="0.25">
      <c r="B871" s="1"/>
      <c r="C871" s="1"/>
      <c r="D871" s="1"/>
      <c r="E871" s="1"/>
      <c r="F871" s="65">
        <f t="shared" ca="1" si="12"/>
        <v>5.4985343172735828</v>
      </c>
      <c r="G871" s="41">
        <v>6.4661265694886989</v>
      </c>
      <c r="H871" s="66">
        <v>2.484922381560251</v>
      </c>
      <c r="I871" s="5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2:20" x14ac:dyDescent="0.25">
      <c r="B872" s="1"/>
      <c r="C872" s="1"/>
      <c r="D872" s="1"/>
      <c r="E872" s="1"/>
      <c r="F872" s="65">
        <f t="shared" ca="1" si="12"/>
        <v>6.0483129689851989</v>
      </c>
      <c r="G872" s="41">
        <v>7.4648226890724674</v>
      </c>
      <c r="H872" s="66">
        <v>1.4862262619764834</v>
      </c>
      <c r="I872" s="5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2:20" x14ac:dyDescent="0.25">
      <c r="B873" s="1"/>
      <c r="C873" s="1"/>
      <c r="D873" s="1"/>
      <c r="E873" s="1"/>
      <c r="F873" s="65">
        <f t="shared" ca="1" si="12"/>
        <v>6.3900184130114059</v>
      </c>
      <c r="G873" s="41">
        <v>7.5951159132615347</v>
      </c>
      <c r="H873" s="66">
        <v>1.3559330377874161</v>
      </c>
      <c r="I873" s="5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2:20" x14ac:dyDescent="0.25">
      <c r="B874" s="1"/>
      <c r="C874" s="1"/>
      <c r="D874" s="1"/>
      <c r="E874" s="1"/>
      <c r="F874" s="65">
        <f t="shared" ca="1" si="12"/>
        <v>5.4932680708211326</v>
      </c>
      <c r="G874" s="41">
        <v>4.6187629437910935</v>
      </c>
      <c r="H874" s="66">
        <v>4.3322860072578564</v>
      </c>
      <c r="I874" s="5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2:20" x14ac:dyDescent="0.25">
      <c r="B875" s="1"/>
      <c r="C875" s="1"/>
      <c r="D875" s="1"/>
      <c r="E875" s="1"/>
      <c r="F875" s="65">
        <f t="shared" ca="1" si="12"/>
        <v>7.178131351667111</v>
      </c>
      <c r="G875" s="41">
        <v>5.4185471619858472</v>
      </c>
      <c r="H875" s="66">
        <v>3.5325017890631027</v>
      </c>
      <c r="I875" s="5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2:20" x14ac:dyDescent="0.25">
      <c r="B876" s="1"/>
      <c r="C876" s="1"/>
      <c r="D876" s="1"/>
      <c r="E876" s="1"/>
      <c r="F876" s="65">
        <f t="shared" ca="1" si="12"/>
        <v>4.8910375305643763</v>
      </c>
      <c r="G876" s="41">
        <v>6.2221874034118221</v>
      </c>
      <c r="H876" s="66">
        <v>2.728861547637127</v>
      </c>
      <c r="I876" s="5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2:20" x14ac:dyDescent="0.25">
      <c r="B877" s="1"/>
      <c r="C877" s="1"/>
      <c r="D877" s="1"/>
      <c r="E877" s="1"/>
      <c r="F877" s="65">
        <f t="shared" ca="1" si="12"/>
        <v>5.7605917156295527</v>
      </c>
      <c r="G877" s="41">
        <v>5.9164736865517051</v>
      </c>
      <c r="H877" s="66">
        <v>3.0345752644972457</v>
      </c>
      <c r="I877" s="5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2:20" x14ac:dyDescent="0.25">
      <c r="B878" s="1"/>
      <c r="C878" s="1"/>
      <c r="D878" s="1"/>
      <c r="E878" s="1"/>
      <c r="F878" s="65">
        <f t="shared" ca="1" si="12"/>
        <v>5.8937582559584296</v>
      </c>
      <c r="G878" s="41">
        <v>6.2175392388916366</v>
      </c>
      <c r="H878" s="66">
        <v>2.7335097121573142</v>
      </c>
      <c r="I878" s="5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2:20" x14ac:dyDescent="0.25">
      <c r="B879" s="1"/>
      <c r="C879" s="1"/>
      <c r="D879" s="1"/>
      <c r="E879" s="1"/>
      <c r="F879" s="65">
        <f t="shared" ca="1" si="12"/>
        <v>5.7407642635431726</v>
      </c>
      <c r="G879" s="41">
        <v>6.7133162744870569</v>
      </c>
      <c r="H879" s="66">
        <v>2.2377326765618939</v>
      </c>
      <c r="I879" s="5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2:20" x14ac:dyDescent="0.25">
      <c r="B880" s="1"/>
      <c r="C880" s="1"/>
      <c r="D880" s="1"/>
      <c r="E880" s="1"/>
      <c r="F880" s="65">
        <f t="shared" ca="1" si="12"/>
        <v>4.3292833356163616</v>
      </c>
      <c r="G880" s="41">
        <v>6.3135462601615124</v>
      </c>
      <c r="H880" s="66">
        <v>2.6375026908874375</v>
      </c>
      <c r="I880" s="5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2:20" x14ac:dyDescent="0.25">
      <c r="B881" s="1"/>
      <c r="C881" s="1"/>
      <c r="D881" s="1"/>
      <c r="E881" s="1"/>
      <c r="F881" s="65">
        <f t="shared" ref="F881:F944" ca="1" si="13">_xlfn.NORM.INV(RAND(),$H$43,$H$44)</f>
        <v>6.163444187132229</v>
      </c>
      <c r="G881" s="41">
        <v>5.6854699992803566</v>
      </c>
      <c r="H881" s="66">
        <v>3.2655789517685925</v>
      </c>
      <c r="I881" s="5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2:20" x14ac:dyDescent="0.25">
      <c r="B882" s="1"/>
      <c r="C882" s="1"/>
      <c r="D882" s="1"/>
      <c r="E882" s="1"/>
      <c r="F882" s="65">
        <f t="shared" ca="1" si="13"/>
        <v>5.4104327529983234</v>
      </c>
      <c r="G882" s="41">
        <v>6.3175037128321705</v>
      </c>
      <c r="H882" s="66">
        <v>2.6335452382167794</v>
      </c>
      <c r="I882" s="5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2:20" x14ac:dyDescent="0.25">
      <c r="B883" s="1"/>
      <c r="C883" s="1"/>
      <c r="D883" s="1"/>
      <c r="E883" s="1"/>
      <c r="F883" s="65">
        <f t="shared" ca="1" si="13"/>
        <v>5.597910123408818</v>
      </c>
      <c r="G883" s="41">
        <v>5.7183913053684821</v>
      </c>
      <c r="H883" s="66">
        <v>3.2326576456804688</v>
      </c>
      <c r="I883" s="5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2:20" x14ac:dyDescent="0.25">
      <c r="B884" s="1"/>
      <c r="C884" s="1"/>
      <c r="D884" s="1"/>
      <c r="E884" s="1"/>
      <c r="F884" s="65">
        <f t="shared" ca="1" si="13"/>
        <v>5.1578452366692407</v>
      </c>
      <c r="G884" s="41">
        <v>5.7151856923494959</v>
      </c>
      <c r="H884" s="66">
        <v>3.2358632586994531</v>
      </c>
      <c r="I884" s="5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2:20" x14ac:dyDescent="0.25">
      <c r="B885" s="1"/>
      <c r="C885" s="1"/>
      <c r="D885" s="1"/>
      <c r="E885" s="1"/>
      <c r="F885" s="65">
        <f t="shared" ca="1" si="13"/>
        <v>5.0973090315040173</v>
      </c>
      <c r="G885" s="41">
        <v>5.2428055547992702</v>
      </c>
      <c r="H885" s="66">
        <v>3.7082433962496797</v>
      </c>
      <c r="I885" s="5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2:20" x14ac:dyDescent="0.25">
      <c r="B886" s="1"/>
      <c r="C886" s="1"/>
      <c r="D886" s="1"/>
      <c r="E886" s="1"/>
      <c r="F886" s="65">
        <f t="shared" ca="1" si="13"/>
        <v>7.2168503090054834</v>
      </c>
      <c r="G886" s="41">
        <v>5.9279739851131739</v>
      </c>
      <c r="H886" s="66">
        <v>3.023074965935777</v>
      </c>
      <c r="I886" s="5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2:20" x14ac:dyDescent="0.25">
      <c r="B887" s="1"/>
      <c r="C887" s="1"/>
      <c r="D887" s="1"/>
      <c r="E887" s="1"/>
      <c r="F887" s="65">
        <f t="shared" ca="1" si="13"/>
        <v>7.2332090985624893</v>
      </c>
      <c r="G887" s="41">
        <v>5.5739125921721016</v>
      </c>
      <c r="H887" s="66">
        <v>3.3771363588768484</v>
      </c>
      <c r="I887" s="5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2:20" x14ac:dyDescent="0.25">
      <c r="B888" s="1"/>
      <c r="C888" s="1"/>
      <c r="D888" s="1"/>
      <c r="E888" s="1"/>
      <c r="F888" s="65">
        <f t="shared" ca="1" si="13"/>
        <v>6.2025576328999907</v>
      </c>
      <c r="G888" s="41">
        <v>6.1204988557859066</v>
      </c>
      <c r="H888" s="66">
        <v>2.8305500952630425</v>
      </c>
      <c r="I888" s="5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2:20" x14ac:dyDescent="0.25">
      <c r="B889" s="1"/>
      <c r="C889" s="1"/>
      <c r="D889" s="1"/>
      <c r="E889" s="1"/>
      <c r="F889" s="65">
        <f t="shared" ca="1" si="13"/>
        <v>5.8252922873363024</v>
      </c>
      <c r="G889" s="41">
        <v>5.360507128551288</v>
      </c>
      <c r="H889" s="66">
        <v>3.5905418224976628</v>
      </c>
      <c r="I889" s="5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2:20" x14ac:dyDescent="0.25">
      <c r="B890" s="1"/>
      <c r="C890" s="1"/>
      <c r="D890" s="1"/>
      <c r="E890" s="1"/>
      <c r="F890" s="65">
        <f t="shared" ca="1" si="13"/>
        <v>5.8313409060745389</v>
      </c>
      <c r="G890" s="41">
        <v>7.1884725659483069</v>
      </c>
      <c r="H890" s="66">
        <v>1.762576385100644</v>
      </c>
      <c r="I890" s="5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2:20" x14ac:dyDescent="0.25">
      <c r="B891" s="1"/>
      <c r="C891" s="1"/>
      <c r="D891" s="1"/>
      <c r="E891" s="1"/>
      <c r="F891" s="65">
        <f t="shared" ca="1" si="13"/>
        <v>5.6407445660386637</v>
      </c>
      <c r="G891" s="41">
        <v>4.9498329452404626</v>
      </c>
      <c r="H891" s="66">
        <v>4.0012160058084874</v>
      </c>
      <c r="I891" s="5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2:20" x14ac:dyDescent="0.25">
      <c r="B892" s="1"/>
      <c r="C892" s="1"/>
      <c r="D892" s="1"/>
      <c r="E892" s="1"/>
      <c r="F892" s="65">
        <f t="shared" ca="1" si="13"/>
        <v>5.9909751825014457</v>
      </c>
      <c r="G892" s="41">
        <v>6.2032153374901657</v>
      </c>
      <c r="H892" s="66">
        <v>2.7478336135587842</v>
      </c>
      <c r="I892" s="5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2:20" x14ac:dyDescent="0.25">
      <c r="B893" s="1"/>
      <c r="C893" s="1"/>
      <c r="D893" s="1"/>
      <c r="E893" s="1"/>
      <c r="F893" s="65">
        <f t="shared" ca="1" si="13"/>
        <v>6.9572471098004192</v>
      </c>
      <c r="G893" s="41">
        <v>4.8772482630150211</v>
      </c>
      <c r="H893" s="66">
        <v>4.0738006880339288</v>
      </c>
      <c r="I893" s="5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2:20" x14ac:dyDescent="0.25">
      <c r="B894" s="1"/>
      <c r="C894" s="1"/>
      <c r="D894" s="1"/>
      <c r="E894" s="1"/>
      <c r="F894" s="65">
        <f t="shared" ca="1" si="13"/>
        <v>6.5673810254123515</v>
      </c>
      <c r="G894" s="41">
        <v>6.3916477065615798</v>
      </c>
      <c r="H894" s="66">
        <v>2.5594012444873702</v>
      </c>
      <c r="I894" s="5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2:20" x14ac:dyDescent="0.25">
      <c r="B895" s="1"/>
      <c r="C895" s="1"/>
      <c r="D895" s="1"/>
      <c r="E895" s="1"/>
      <c r="F895" s="65">
        <f t="shared" ca="1" si="13"/>
        <v>6.0793833081817361</v>
      </c>
      <c r="G895" s="41">
        <v>5.8322164656747271</v>
      </c>
      <c r="H895" s="66">
        <v>3.1188324853742238</v>
      </c>
      <c r="I895" s="5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2:20" x14ac:dyDescent="0.25">
      <c r="B896" s="1"/>
      <c r="C896" s="1"/>
      <c r="D896" s="1"/>
      <c r="E896" s="1"/>
      <c r="F896" s="65">
        <f t="shared" ca="1" si="13"/>
        <v>5.9055805993181769</v>
      </c>
      <c r="G896" s="41">
        <v>5.151932849024738</v>
      </c>
      <c r="H896" s="66">
        <v>3.799116102024211</v>
      </c>
      <c r="I896" s="5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2:20" x14ac:dyDescent="0.25">
      <c r="B897" s="1"/>
      <c r="C897" s="1"/>
      <c r="D897" s="1"/>
      <c r="E897" s="1"/>
      <c r="F897" s="65">
        <f t="shared" ca="1" si="13"/>
        <v>4.5909002691443224</v>
      </c>
      <c r="G897" s="41">
        <v>6.7587566655052616</v>
      </c>
      <c r="H897" s="66">
        <v>2.1922922855436884</v>
      </c>
      <c r="I897" s="5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2:20" x14ac:dyDescent="0.25">
      <c r="B898" s="1"/>
      <c r="C898" s="1"/>
      <c r="D898" s="1"/>
      <c r="E898" s="1"/>
      <c r="F898" s="65">
        <f t="shared" ca="1" si="13"/>
        <v>5.2434009012452778</v>
      </c>
      <c r="G898" s="41">
        <v>6.2999406499595221</v>
      </c>
      <c r="H898" s="66">
        <v>2.6511083010894279</v>
      </c>
      <c r="I898" s="5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2:20" x14ac:dyDescent="0.25">
      <c r="B899" s="1"/>
      <c r="C899" s="1"/>
      <c r="D899" s="1"/>
      <c r="E899" s="1"/>
      <c r="F899" s="65">
        <f t="shared" ca="1" si="13"/>
        <v>6.7568392985458638</v>
      </c>
      <c r="G899" s="41">
        <v>6.0910430090429752</v>
      </c>
      <c r="H899" s="66">
        <v>2.8600059420059747</v>
      </c>
      <c r="I899" s="5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2:20" x14ac:dyDescent="0.25">
      <c r="B900" s="1"/>
      <c r="C900" s="1"/>
      <c r="D900" s="1"/>
      <c r="E900" s="1"/>
      <c r="F900" s="65">
        <f t="shared" ca="1" si="13"/>
        <v>5.8997570818035818</v>
      </c>
      <c r="G900" s="41">
        <v>5.430120643822506</v>
      </c>
      <c r="H900" s="66">
        <v>3.5209283072264448</v>
      </c>
      <c r="I900" s="5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2:20" x14ac:dyDescent="0.25">
      <c r="B901" s="1"/>
      <c r="C901" s="1"/>
      <c r="D901" s="1"/>
      <c r="E901" s="1"/>
      <c r="F901" s="65">
        <f t="shared" ca="1" si="13"/>
        <v>6.1606709873707066</v>
      </c>
      <c r="G901" s="41">
        <v>5.4956662730985526</v>
      </c>
      <c r="H901" s="66">
        <v>3.4553826779503964</v>
      </c>
      <c r="I901" s="5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2:20" x14ac:dyDescent="0.25">
      <c r="B902" s="1"/>
      <c r="C902" s="1"/>
      <c r="D902" s="1"/>
      <c r="E902" s="1"/>
      <c r="F902" s="65">
        <f t="shared" ca="1" si="13"/>
        <v>5.8444318867875191</v>
      </c>
      <c r="G902" s="41">
        <v>6.1843103561240174</v>
      </c>
      <c r="H902" s="66">
        <v>2.7667385949249326</v>
      </c>
      <c r="I902" s="5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2:20" x14ac:dyDescent="0.25">
      <c r="B903" s="1"/>
      <c r="C903" s="1"/>
      <c r="D903" s="1"/>
      <c r="E903" s="1"/>
      <c r="F903" s="65">
        <f t="shared" ca="1" si="13"/>
        <v>7.1885136953785</v>
      </c>
      <c r="G903" s="41">
        <v>5.414103699428396</v>
      </c>
      <c r="H903" s="66">
        <v>3.5369452516205548</v>
      </c>
      <c r="I903" s="5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2:20" x14ac:dyDescent="0.25">
      <c r="B904" s="1"/>
      <c r="C904" s="1"/>
      <c r="D904" s="1"/>
      <c r="E904" s="1"/>
      <c r="F904" s="65">
        <f t="shared" ca="1" si="13"/>
        <v>6.238849905696747</v>
      </c>
      <c r="G904" s="41">
        <v>6.7554540516487736</v>
      </c>
      <c r="H904" s="66">
        <v>2.1955948994001773</v>
      </c>
      <c r="I904" s="5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2:20" x14ac:dyDescent="0.25">
      <c r="B905" s="1"/>
      <c r="C905" s="1"/>
      <c r="D905" s="1"/>
      <c r="E905" s="1"/>
      <c r="F905" s="65">
        <f t="shared" ca="1" si="13"/>
        <v>6.5628815498136364</v>
      </c>
      <c r="G905" s="41">
        <v>7.0410552339540651</v>
      </c>
      <c r="H905" s="66">
        <v>1.9099937170948849</v>
      </c>
      <c r="I905" s="5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2:20" x14ac:dyDescent="0.25">
      <c r="B906" s="1"/>
      <c r="C906" s="1"/>
      <c r="D906" s="1"/>
      <c r="E906" s="1"/>
      <c r="F906" s="65">
        <f t="shared" ca="1" si="13"/>
        <v>5.8206586805433576</v>
      </c>
      <c r="G906" s="41">
        <v>5.5074987588021873</v>
      </c>
      <c r="H906" s="66">
        <v>3.4435501922467626</v>
      </c>
      <c r="I906" s="5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2:20" x14ac:dyDescent="0.25">
      <c r="B907" s="1"/>
      <c r="C907" s="1"/>
      <c r="D907" s="1"/>
      <c r="E907" s="1"/>
      <c r="F907" s="65">
        <f t="shared" ca="1" si="13"/>
        <v>5.8699754644409436</v>
      </c>
      <c r="G907" s="41">
        <v>5.7491467071068447</v>
      </c>
      <c r="H907" s="66">
        <v>3.2019022439421043</v>
      </c>
      <c r="I907" s="5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2:20" x14ac:dyDescent="0.25">
      <c r="B908" s="1"/>
      <c r="C908" s="1"/>
      <c r="D908" s="1"/>
      <c r="E908" s="1"/>
      <c r="F908" s="65">
        <f t="shared" ca="1" si="13"/>
        <v>7.9769622672874103</v>
      </c>
      <c r="G908" s="41">
        <v>6.100637758505524</v>
      </c>
      <c r="H908" s="66">
        <v>2.8504111925434259</v>
      </c>
      <c r="I908" s="5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2:20" x14ac:dyDescent="0.25">
      <c r="B909" s="1"/>
      <c r="C909" s="1"/>
      <c r="D909" s="1"/>
      <c r="E909" s="1"/>
      <c r="F909" s="65">
        <f t="shared" ca="1" si="13"/>
        <v>6.2667364464831357</v>
      </c>
      <c r="G909" s="41">
        <v>5.8808597999318346</v>
      </c>
      <c r="H909" s="66">
        <v>3.0701891511171162</v>
      </c>
      <c r="I909" s="5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2:20" x14ac:dyDescent="0.25">
      <c r="B910" s="1"/>
      <c r="C910" s="1"/>
      <c r="D910" s="1"/>
      <c r="E910" s="1"/>
      <c r="F910" s="65">
        <f t="shared" ca="1" si="13"/>
        <v>6.5189570218865072</v>
      </c>
      <c r="G910" s="41">
        <v>5.9371691092721095</v>
      </c>
      <c r="H910" s="66">
        <v>3.0138798417768413</v>
      </c>
      <c r="I910" s="5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2:20" x14ac:dyDescent="0.25">
      <c r="B911" s="1"/>
      <c r="C911" s="1"/>
      <c r="D911" s="1"/>
      <c r="E911" s="1"/>
      <c r="F911" s="65">
        <f t="shared" ca="1" si="13"/>
        <v>4.8210935879389458</v>
      </c>
      <c r="G911" s="41">
        <v>5.2808956235695597</v>
      </c>
      <c r="H911" s="66">
        <v>3.6701533274793903</v>
      </c>
      <c r="I911" s="5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2:20" x14ac:dyDescent="0.25">
      <c r="B912" s="1"/>
      <c r="C912" s="1"/>
      <c r="D912" s="1"/>
      <c r="E912" s="1"/>
      <c r="F912" s="65">
        <f t="shared" ca="1" si="13"/>
        <v>5.2401846462266857</v>
      </c>
      <c r="G912" s="41">
        <v>5.6717113307553646</v>
      </c>
      <c r="H912" s="66">
        <v>3.2793376202935853</v>
      </c>
      <c r="I912" s="5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2:20" x14ac:dyDescent="0.25">
      <c r="B913" s="1"/>
      <c r="C913" s="1"/>
      <c r="D913" s="1"/>
      <c r="E913" s="1"/>
      <c r="F913" s="65">
        <f t="shared" ca="1" si="13"/>
        <v>6.7172322015717336</v>
      </c>
      <c r="G913" s="41">
        <v>5.7087085638013244</v>
      </c>
      <c r="H913" s="66">
        <v>3.2423403872476264</v>
      </c>
      <c r="I913" s="5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2:20" x14ac:dyDescent="0.25">
      <c r="B914" s="1"/>
      <c r="C914" s="1"/>
      <c r="D914" s="1"/>
      <c r="E914" s="1"/>
      <c r="F914" s="65">
        <f t="shared" ca="1" si="13"/>
        <v>6.0192369451575516</v>
      </c>
      <c r="G914" s="41">
        <v>6.7184171097397059</v>
      </c>
      <c r="H914" s="66">
        <v>2.2326318413092441</v>
      </c>
      <c r="I914" s="5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2:20" x14ac:dyDescent="0.25">
      <c r="B915" s="1"/>
      <c r="C915" s="1"/>
      <c r="D915" s="1"/>
      <c r="E915" s="1"/>
      <c r="F915" s="65">
        <f t="shared" ca="1" si="13"/>
        <v>6.5326662889855163</v>
      </c>
      <c r="G915" s="41">
        <v>6.2321220948316318</v>
      </c>
      <c r="H915" s="66">
        <v>2.718926856217319</v>
      </c>
      <c r="I915" s="5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2:20" x14ac:dyDescent="0.25">
      <c r="B916" s="1"/>
      <c r="C916" s="1"/>
      <c r="D916" s="1"/>
      <c r="E916" s="1"/>
      <c r="F916" s="65">
        <f t="shared" ca="1" si="13"/>
        <v>5.2557618997040976</v>
      </c>
      <c r="G916" s="41">
        <v>5.3848690432529516</v>
      </c>
      <c r="H916" s="66">
        <v>3.5661799077959984</v>
      </c>
      <c r="I916" s="5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2:20" x14ac:dyDescent="0.25">
      <c r="B917" s="1"/>
      <c r="C917" s="1"/>
      <c r="D917" s="1"/>
      <c r="E917" s="1"/>
      <c r="F917" s="65">
        <f t="shared" ca="1" si="13"/>
        <v>6.6330100559417691</v>
      </c>
      <c r="G917" s="41">
        <v>6.0078224915314351</v>
      </c>
      <c r="H917" s="66">
        <v>2.9432264595175148</v>
      </c>
      <c r="I917" s="5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2:20" x14ac:dyDescent="0.25">
      <c r="B918" s="1"/>
      <c r="C918" s="1"/>
      <c r="D918" s="1"/>
      <c r="E918" s="1"/>
      <c r="F918" s="65">
        <f t="shared" ca="1" si="13"/>
        <v>6.0848365297259663</v>
      </c>
      <c r="G918" s="41">
        <v>6.2986646546445666</v>
      </c>
      <c r="H918" s="66">
        <v>2.6523842964043833</v>
      </c>
      <c r="I918" s="5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2:20" x14ac:dyDescent="0.25">
      <c r="B919" s="1"/>
      <c r="C919" s="1"/>
      <c r="D919" s="1"/>
      <c r="E919" s="1"/>
      <c r="F919" s="65">
        <f t="shared" ca="1" si="13"/>
        <v>5.9742839075035157</v>
      </c>
      <c r="G919" s="41">
        <v>5.6156422074163395</v>
      </c>
      <c r="H919" s="66">
        <v>3.3354067436326105</v>
      </c>
      <c r="I919" s="5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2:20" x14ac:dyDescent="0.25">
      <c r="B920" s="1"/>
      <c r="C920" s="1"/>
      <c r="D920" s="1"/>
      <c r="E920" s="1"/>
      <c r="F920" s="65">
        <f t="shared" ca="1" si="13"/>
        <v>6.7863865442032338</v>
      </c>
      <c r="G920" s="41">
        <v>5.2306354330223446</v>
      </c>
      <c r="H920" s="66">
        <v>3.7204135180266054</v>
      </c>
      <c r="I920" s="5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2:20" x14ac:dyDescent="0.25">
      <c r="B921" s="1"/>
      <c r="C921" s="1"/>
      <c r="D921" s="1"/>
      <c r="E921" s="1"/>
      <c r="F921" s="65">
        <f t="shared" ca="1" si="13"/>
        <v>6.3135989015827363</v>
      </c>
      <c r="G921" s="41">
        <v>6.646094471973333</v>
      </c>
      <c r="H921" s="66">
        <v>2.3049544790756169</v>
      </c>
      <c r="I921" s="5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2:20" x14ac:dyDescent="0.25">
      <c r="B922" s="1"/>
      <c r="C922" s="1"/>
      <c r="D922" s="1"/>
      <c r="E922" s="1"/>
      <c r="F922" s="65">
        <f t="shared" ca="1" si="13"/>
        <v>5.7702714985922787</v>
      </c>
      <c r="G922" s="41">
        <v>6.7257906004945314</v>
      </c>
      <c r="H922" s="66">
        <v>2.2252583505544195</v>
      </c>
      <c r="I922" s="5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2:20" x14ac:dyDescent="0.25">
      <c r="B923" s="1"/>
      <c r="C923" s="1"/>
      <c r="D923" s="1"/>
      <c r="E923" s="1"/>
      <c r="F923" s="65">
        <f t="shared" ca="1" si="13"/>
        <v>6.6405999913785978</v>
      </c>
      <c r="G923" s="41">
        <v>5.7654286142013715</v>
      </c>
      <c r="H923" s="66">
        <v>3.1856203368475775</v>
      </c>
      <c r="I923" s="5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2:20" x14ac:dyDescent="0.25">
      <c r="B924" s="1"/>
      <c r="C924" s="1"/>
      <c r="D924" s="1"/>
      <c r="E924" s="1"/>
      <c r="F924" s="65">
        <f t="shared" ca="1" si="13"/>
        <v>5.6065933158859202</v>
      </c>
      <c r="G924" s="41">
        <v>5.66784892304576</v>
      </c>
      <c r="H924" s="66">
        <v>3.2832000280031899</v>
      </c>
      <c r="I924" s="5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2:20" x14ac:dyDescent="0.25">
      <c r="B925" s="1"/>
      <c r="C925" s="1"/>
      <c r="D925" s="1"/>
      <c r="E925" s="1"/>
      <c r="F925" s="65">
        <f t="shared" ca="1" si="13"/>
        <v>4.7142237826320539</v>
      </c>
      <c r="G925" s="41">
        <v>6.7931348325881897</v>
      </c>
      <c r="H925" s="66">
        <v>2.1579141184607593</v>
      </c>
      <c r="I925" s="5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2:20" x14ac:dyDescent="0.25">
      <c r="B926" s="1"/>
      <c r="C926" s="1"/>
      <c r="D926" s="1"/>
      <c r="E926" s="1"/>
      <c r="F926" s="65">
        <f t="shared" ca="1" si="13"/>
        <v>6.1967005744741694</v>
      </c>
      <c r="G926" s="41">
        <v>5.7204661878980314</v>
      </c>
      <c r="H926" s="66">
        <v>3.2305827631509185</v>
      </c>
      <c r="I926" s="5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2:20" x14ac:dyDescent="0.25">
      <c r="B927" s="1"/>
      <c r="C927" s="1"/>
      <c r="D927" s="1"/>
      <c r="E927" s="1"/>
      <c r="F927" s="65">
        <f t="shared" ca="1" si="13"/>
        <v>6.2482445031557026</v>
      </c>
      <c r="G927" s="41">
        <v>7.3014229770623942</v>
      </c>
      <c r="H927" s="66">
        <v>1.6496259739865557</v>
      </c>
      <c r="I927" s="5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2:20" x14ac:dyDescent="0.25">
      <c r="B928" s="1"/>
      <c r="C928" s="1"/>
      <c r="D928" s="1"/>
      <c r="E928" s="1"/>
      <c r="F928" s="65">
        <f t="shared" ca="1" si="13"/>
        <v>5.8500196077721061</v>
      </c>
      <c r="G928" s="41">
        <v>4.9977916678677632</v>
      </c>
      <c r="H928" s="66">
        <v>3.9532572831811876</v>
      </c>
      <c r="I928" s="5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2:20" x14ac:dyDescent="0.25">
      <c r="B929" s="1"/>
      <c r="C929" s="1"/>
      <c r="D929" s="1"/>
      <c r="E929" s="1"/>
      <c r="F929" s="65">
        <f t="shared" ca="1" si="13"/>
        <v>6.4244058564862145</v>
      </c>
      <c r="G929" s="41">
        <v>6.0695727206474466</v>
      </c>
      <c r="H929" s="66">
        <v>2.8814762304015034</v>
      </c>
      <c r="I929" s="5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2:20" x14ac:dyDescent="0.25">
      <c r="B930" s="1"/>
      <c r="C930" s="1"/>
      <c r="D930" s="1"/>
      <c r="E930" s="1"/>
      <c r="F930" s="65">
        <f t="shared" ca="1" si="13"/>
        <v>6.1095003804201644</v>
      </c>
      <c r="G930" s="41">
        <v>6.1692611854796056</v>
      </c>
      <c r="H930" s="66">
        <v>2.7817877655693444</v>
      </c>
      <c r="I930" s="5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2:20" x14ac:dyDescent="0.25">
      <c r="B931" s="1"/>
      <c r="C931" s="1"/>
      <c r="D931" s="1"/>
      <c r="E931" s="1"/>
      <c r="F931" s="65">
        <f t="shared" ca="1" si="13"/>
        <v>5.2950302897402688</v>
      </c>
      <c r="G931" s="41">
        <v>6.2135769725011345</v>
      </c>
      <c r="H931" s="66">
        <v>2.7374719785478163</v>
      </c>
      <c r="I931" s="5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2:20" x14ac:dyDescent="0.25">
      <c r="B932" s="1"/>
      <c r="C932" s="1"/>
      <c r="D932" s="1"/>
      <c r="E932" s="1"/>
      <c r="F932" s="65">
        <f t="shared" ca="1" si="13"/>
        <v>7.1917704807743901</v>
      </c>
      <c r="G932" s="41">
        <v>6.3156818267380839</v>
      </c>
      <c r="H932" s="66">
        <v>2.6353671243108661</v>
      </c>
      <c r="I932" s="5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2:20" x14ac:dyDescent="0.25">
      <c r="B933" s="1"/>
      <c r="C933" s="1"/>
      <c r="D933" s="1"/>
      <c r="E933" s="1"/>
      <c r="F933" s="65">
        <f t="shared" ca="1" si="13"/>
        <v>5.5342512327568292</v>
      </c>
      <c r="G933" s="41">
        <v>5.9960602072324694</v>
      </c>
      <c r="H933" s="66">
        <v>2.9549887438164806</v>
      </c>
      <c r="I933" s="5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2:20" x14ac:dyDescent="0.25">
      <c r="B934" s="1"/>
      <c r="C934" s="1"/>
      <c r="D934" s="1"/>
      <c r="E934" s="1"/>
      <c r="F934" s="65">
        <f t="shared" ca="1" si="13"/>
        <v>5.6480064730849007</v>
      </c>
      <c r="G934" s="41">
        <v>6.7517472240980236</v>
      </c>
      <c r="H934" s="66">
        <v>2.1993017269509263</v>
      </c>
      <c r="I934" s="5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2:20" x14ac:dyDescent="0.25">
      <c r="B935" s="1"/>
      <c r="C935" s="1"/>
      <c r="D935" s="1"/>
      <c r="E935" s="1"/>
      <c r="F935" s="65">
        <f t="shared" ca="1" si="13"/>
        <v>6.1438833815193545</v>
      </c>
      <c r="G935" s="41">
        <v>4.8144608686622679</v>
      </c>
      <c r="H935" s="66">
        <v>4.1365880823866821</v>
      </c>
      <c r="I935" s="5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2:20" x14ac:dyDescent="0.25">
      <c r="B936" s="1"/>
      <c r="C936" s="1"/>
      <c r="D936" s="1"/>
      <c r="E936" s="1"/>
      <c r="F936" s="65">
        <f t="shared" ca="1" si="13"/>
        <v>5.6558934322086829</v>
      </c>
      <c r="G936" s="41">
        <v>6.3729119277865713</v>
      </c>
      <c r="H936" s="66">
        <v>2.5781370232623786</v>
      </c>
      <c r="I936" s="5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2:20" x14ac:dyDescent="0.25">
      <c r="B937" s="1"/>
      <c r="C937" s="1"/>
      <c r="D937" s="1"/>
      <c r="E937" s="1"/>
      <c r="F937" s="65">
        <f t="shared" ca="1" si="13"/>
        <v>5.2860236445980604</v>
      </c>
      <c r="G937" s="41">
        <v>5.8065244348138334</v>
      </c>
      <c r="H937" s="66">
        <v>3.1445245162351156</v>
      </c>
      <c r="I937" s="5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2:20" x14ac:dyDescent="0.25">
      <c r="B938" s="1"/>
      <c r="C938" s="1"/>
      <c r="D938" s="1"/>
      <c r="E938" s="1"/>
      <c r="F938" s="65">
        <f t="shared" ca="1" si="13"/>
        <v>5.8973343016758557</v>
      </c>
      <c r="G938" s="41">
        <v>5.4576168026766698</v>
      </c>
      <c r="H938" s="66">
        <v>3.4934321483722801</v>
      </c>
      <c r="I938" s="5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2:20" x14ac:dyDescent="0.25">
      <c r="B939" s="1"/>
      <c r="C939" s="1"/>
      <c r="D939" s="1"/>
      <c r="E939" s="1"/>
      <c r="F939" s="65">
        <f t="shared" ca="1" si="13"/>
        <v>5.5419773779163055</v>
      </c>
      <c r="G939" s="41">
        <v>6.0851091277364651</v>
      </c>
      <c r="H939" s="66">
        <v>2.865939823312484</v>
      </c>
      <c r="I939" s="5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2:20" x14ac:dyDescent="0.25">
      <c r="B940" s="1"/>
      <c r="C940" s="1"/>
      <c r="D940" s="1"/>
      <c r="E940" s="1"/>
      <c r="F940" s="65">
        <f t="shared" ca="1" si="13"/>
        <v>4.2812866905316236</v>
      </c>
      <c r="G940" s="41">
        <v>5.9734437279847876</v>
      </c>
      <c r="H940" s="66">
        <v>2.9776052230641632</v>
      </c>
      <c r="I940" s="5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2:20" x14ac:dyDescent="0.25">
      <c r="B941" s="1"/>
      <c r="C941" s="1"/>
      <c r="D941" s="1"/>
      <c r="E941" s="1"/>
      <c r="F941" s="65">
        <f t="shared" ca="1" si="13"/>
        <v>7.1203360353068526</v>
      </c>
      <c r="G941" s="41">
        <v>6.1412018561701647</v>
      </c>
      <c r="H941" s="66">
        <v>2.8098470948787853</v>
      </c>
      <c r="I941" s="5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2:20" x14ac:dyDescent="0.25">
      <c r="B942" s="1"/>
      <c r="C942" s="1"/>
      <c r="D942" s="1"/>
      <c r="E942" s="1"/>
      <c r="F942" s="65">
        <f t="shared" ca="1" si="13"/>
        <v>5.2214035353777346</v>
      </c>
      <c r="G942" s="41">
        <v>5.7421712794564961</v>
      </c>
      <c r="H942" s="66">
        <v>3.2088776715924539</v>
      </c>
      <c r="I942" s="5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2:20" x14ac:dyDescent="0.25">
      <c r="B943" s="1"/>
      <c r="C943" s="1"/>
      <c r="D943" s="1"/>
      <c r="E943" s="1"/>
      <c r="F943" s="65">
        <f t="shared" ca="1" si="13"/>
        <v>5.8660651186087431</v>
      </c>
      <c r="G943" s="41">
        <v>6.434051427655306</v>
      </c>
      <c r="H943" s="66">
        <v>2.5169975233936448</v>
      </c>
      <c r="I943" s="5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2:20" x14ac:dyDescent="0.25">
      <c r="B944" s="1"/>
      <c r="C944" s="1"/>
      <c r="D944" s="1"/>
      <c r="E944" s="1"/>
      <c r="F944" s="65">
        <f t="shared" ca="1" si="13"/>
        <v>6.8491830303778336</v>
      </c>
      <c r="G944" s="41">
        <v>6.8618769827248984</v>
      </c>
      <c r="H944" s="66">
        <v>2.0891719683240524</v>
      </c>
      <c r="I944" s="5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2:20" x14ac:dyDescent="0.25">
      <c r="B945" s="1"/>
      <c r="C945" s="1"/>
      <c r="D945" s="1"/>
      <c r="E945" s="1"/>
      <c r="F945" s="65">
        <f t="shared" ref="F945:F1008" ca="1" si="14">_xlfn.NORM.INV(RAND(),$H$43,$H$44)</f>
        <v>7.971820398636746</v>
      </c>
      <c r="G945" s="41">
        <v>4.9915935664588815</v>
      </c>
      <c r="H945" s="66">
        <v>3.9594553845900684</v>
      </c>
      <c r="I945" s="5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2:20" x14ac:dyDescent="0.25">
      <c r="B946" s="1"/>
      <c r="C946" s="1"/>
      <c r="D946" s="1"/>
      <c r="E946" s="1"/>
      <c r="F946" s="65">
        <f t="shared" ca="1" si="14"/>
        <v>6.9027846140406357</v>
      </c>
      <c r="G946" s="41">
        <v>6.1982748711591151</v>
      </c>
      <c r="H946" s="66">
        <v>2.7527740798898357</v>
      </c>
      <c r="I946" s="5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2:20" x14ac:dyDescent="0.25">
      <c r="B947" s="1"/>
      <c r="C947" s="1"/>
      <c r="D947" s="1"/>
      <c r="E947" s="1"/>
      <c r="F947" s="65">
        <f t="shared" ca="1" si="14"/>
        <v>6.8856766898989408</v>
      </c>
      <c r="G947" s="41">
        <v>6.3037702454854108</v>
      </c>
      <c r="H947" s="66">
        <v>2.6472787055635401</v>
      </c>
      <c r="I947" s="5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2:20" x14ac:dyDescent="0.25">
      <c r="B948" s="1"/>
      <c r="C948" s="1"/>
      <c r="D948" s="1"/>
      <c r="E948" s="1"/>
      <c r="F948" s="65">
        <f t="shared" ca="1" si="14"/>
        <v>5.667488942244101</v>
      </c>
      <c r="G948" s="41">
        <v>5.4836251317787692</v>
      </c>
      <c r="H948" s="66">
        <v>3.4674238192701807</v>
      </c>
      <c r="I948" s="5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2:20" x14ac:dyDescent="0.25">
      <c r="B949" s="1"/>
      <c r="C949" s="1"/>
      <c r="D949" s="1"/>
      <c r="E949" s="1"/>
      <c r="F949" s="65">
        <f t="shared" ca="1" si="14"/>
        <v>5.3203339680181276</v>
      </c>
      <c r="G949" s="41">
        <v>4.9482799892357097</v>
      </c>
      <c r="H949" s="66">
        <v>4.0027689618132403</v>
      </c>
      <c r="I949" s="5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2:20" x14ac:dyDescent="0.25">
      <c r="B950" s="1"/>
      <c r="C950" s="1"/>
      <c r="D950" s="1"/>
      <c r="E950" s="1"/>
      <c r="F950" s="65">
        <f t="shared" ca="1" si="14"/>
        <v>5.931217783158603</v>
      </c>
      <c r="G950" s="41">
        <v>5.9009881081868905</v>
      </c>
      <c r="H950" s="66">
        <v>3.0500608428620595</v>
      </c>
      <c r="I950" s="5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2:20" x14ac:dyDescent="0.25">
      <c r="B951" s="1"/>
      <c r="C951" s="1"/>
      <c r="D951" s="1"/>
      <c r="E951" s="1"/>
      <c r="F951" s="65">
        <f t="shared" ca="1" si="14"/>
        <v>6.0610280847390792</v>
      </c>
      <c r="G951" s="41">
        <v>6.6702682473696582</v>
      </c>
      <c r="H951" s="66">
        <v>2.2807807036792909</v>
      </c>
      <c r="I951" s="5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2:20" x14ac:dyDescent="0.25">
      <c r="B952" s="1"/>
      <c r="C952" s="1"/>
      <c r="D952" s="1"/>
      <c r="E952" s="1"/>
      <c r="F952" s="65">
        <f t="shared" ca="1" si="14"/>
        <v>5.5193980942822183</v>
      </c>
      <c r="G952" s="41">
        <v>6.4924171538272306</v>
      </c>
      <c r="H952" s="66">
        <v>2.4586317972217202</v>
      </c>
      <c r="I952" s="5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2:20" x14ac:dyDescent="0.25">
      <c r="B953" s="1"/>
      <c r="C953" s="1"/>
      <c r="D953" s="1"/>
      <c r="E953" s="1"/>
      <c r="F953" s="65">
        <f t="shared" ca="1" si="14"/>
        <v>6.0205925894260615</v>
      </c>
      <c r="G953" s="41">
        <v>5.7858209149646633</v>
      </c>
      <c r="H953" s="66">
        <v>3.1652280360842866</v>
      </c>
      <c r="I953" s="5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2:20" x14ac:dyDescent="0.25">
      <c r="B954" s="1"/>
      <c r="C954" s="1"/>
      <c r="D954" s="1"/>
      <c r="E954" s="1"/>
      <c r="F954" s="65">
        <f t="shared" ca="1" si="14"/>
        <v>6.0641096773305234</v>
      </c>
      <c r="G954" s="41">
        <v>5.5225749201832652</v>
      </c>
      <c r="H954" s="66">
        <v>3.4284740308656847</v>
      </c>
      <c r="I954" s="5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2:20" x14ac:dyDescent="0.25">
      <c r="B955" s="1"/>
      <c r="C955" s="1"/>
      <c r="D955" s="1"/>
      <c r="E955" s="1"/>
      <c r="F955" s="65">
        <f t="shared" ca="1" si="14"/>
        <v>6.584117778997892</v>
      </c>
      <c r="G955" s="41">
        <v>6.1106539165525042</v>
      </c>
      <c r="H955" s="66">
        <v>2.8403950344964457</v>
      </c>
      <c r="I955" s="5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2:20" x14ac:dyDescent="0.25">
      <c r="B956" s="1"/>
      <c r="C956" s="1"/>
      <c r="D956" s="1"/>
      <c r="E956" s="1"/>
      <c r="F956" s="65">
        <f t="shared" ca="1" si="14"/>
        <v>7.1687057396494227</v>
      </c>
      <c r="G956" s="41">
        <v>4.8149122005780365</v>
      </c>
      <c r="H956" s="66">
        <v>4.1361367504709143</v>
      </c>
      <c r="I956" s="5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2:20" x14ac:dyDescent="0.25">
      <c r="B957" s="1"/>
      <c r="C957" s="1"/>
      <c r="D957" s="1"/>
      <c r="E957" s="1"/>
      <c r="F957" s="65">
        <f t="shared" ca="1" si="14"/>
        <v>6.2728417031384671</v>
      </c>
      <c r="G957" s="41">
        <v>5.8334031424102966</v>
      </c>
      <c r="H957" s="66">
        <v>3.1176458086386525</v>
      </c>
      <c r="I957" s="5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2:20" x14ac:dyDescent="0.25">
      <c r="B958" s="1"/>
      <c r="C958" s="1"/>
      <c r="D958" s="1"/>
      <c r="E958" s="1"/>
      <c r="F958" s="65">
        <f t="shared" ca="1" si="14"/>
        <v>6.162116696287784</v>
      </c>
      <c r="G958" s="41">
        <v>6.6673064831818323</v>
      </c>
      <c r="H958" s="66">
        <v>2.2837424678671177</v>
      </c>
      <c r="I958" s="5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2:20" x14ac:dyDescent="0.25">
      <c r="B959" s="1"/>
      <c r="C959" s="1"/>
      <c r="D959" s="1"/>
      <c r="E959" s="1"/>
      <c r="F959" s="65">
        <f t="shared" ca="1" si="14"/>
        <v>5.7631663272996771</v>
      </c>
      <c r="G959" s="41">
        <v>6.3457632288083401</v>
      </c>
      <c r="H959" s="66">
        <v>2.6052857222406089</v>
      </c>
      <c r="I959" s="5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2:20" x14ac:dyDescent="0.25">
      <c r="B960" s="1"/>
      <c r="C960" s="1"/>
      <c r="D960" s="1"/>
      <c r="E960" s="1"/>
      <c r="F960" s="65">
        <f t="shared" ca="1" si="14"/>
        <v>5.4996259875450431</v>
      </c>
      <c r="G960" s="41">
        <v>6.1320139565751051</v>
      </c>
      <c r="H960" s="66">
        <v>2.8190349944738458</v>
      </c>
      <c r="I960" s="5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2:20" x14ac:dyDescent="0.25">
      <c r="B961" s="1"/>
      <c r="C961" s="1"/>
      <c r="D961" s="1"/>
      <c r="E961" s="1"/>
      <c r="F961" s="65">
        <f t="shared" ca="1" si="14"/>
        <v>6.8649521188475617</v>
      </c>
      <c r="G961" s="41">
        <v>5.9223825532708094</v>
      </c>
      <c r="H961" s="66">
        <v>3.0286663977781405</v>
      </c>
      <c r="I961" s="5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2:20" x14ac:dyDescent="0.25">
      <c r="B962" s="1"/>
      <c r="C962" s="1"/>
      <c r="D962" s="1"/>
      <c r="E962" s="1"/>
      <c r="F962" s="65">
        <f t="shared" ca="1" si="14"/>
        <v>5.1766855204777391</v>
      </c>
      <c r="G962" s="41">
        <v>6.5463671312898475</v>
      </c>
      <c r="H962" s="66">
        <v>2.4046818197591016</v>
      </c>
      <c r="I962" s="5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2:20" x14ac:dyDescent="0.25">
      <c r="B963" s="1"/>
      <c r="C963" s="1"/>
      <c r="D963" s="1"/>
      <c r="E963" s="1"/>
      <c r="F963" s="65">
        <f t="shared" ca="1" si="14"/>
        <v>5.7615781726982274</v>
      </c>
      <c r="G963" s="41">
        <v>5.1207583558237655</v>
      </c>
      <c r="H963" s="66">
        <v>3.8302905952251844</v>
      </c>
      <c r="I963" s="5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2:20" x14ac:dyDescent="0.25">
      <c r="B964" s="1"/>
      <c r="C964" s="1"/>
      <c r="D964" s="1"/>
      <c r="E964" s="1"/>
      <c r="F964" s="65">
        <f t="shared" ca="1" si="14"/>
        <v>5.2379775341963555</v>
      </c>
      <c r="G964" s="41">
        <v>4.3034269906039908</v>
      </c>
      <c r="H964" s="66">
        <v>4.6476219604449582</v>
      </c>
      <c r="I964" s="5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2:20" x14ac:dyDescent="0.25">
      <c r="B965" s="1"/>
      <c r="C965" s="1"/>
      <c r="D965" s="1"/>
      <c r="E965" s="1"/>
      <c r="F965" s="65">
        <f t="shared" ca="1" si="14"/>
        <v>4.992888825505748</v>
      </c>
      <c r="G965" s="41">
        <v>5.3408161127147888</v>
      </c>
      <c r="H965" s="66">
        <v>3.6102328383341611</v>
      </c>
      <c r="I965" s="5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2:20" x14ac:dyDescent="0.25">
      <c r="B966" s="1"/>
      <c r="C966" s="1"/>
      <c r="D966" s="1"/>
      <c r="E966" s="1"/>
      <c r="F966" s="65">
        <f t="shared" ca="1" si="14"/>
        <v>6.1910085083283812</v>
      </c>
      <c r="G966" s="41">
        <v>5.4975794778754654</v>
      </c>
      <c r="H966" s="66">
        <v>3.4534694731734845</v>
      </c>
      <c r="I966" s="5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2:20" x14ac:dyDescent="0.25">
      <c r="B967" s="1"/>
      <c r="C967" s="1"/>
      <c r="D967" s="1"/>
      <c r="E967" s="1"/>
      <c r="F967" s="65">
        <f t="shared" ca="1" si="14"/>
        <v>6.5827978986369562</v>
      </c>
      <c r="G967" s="41">
        <v>6.3772151569288029</v>
      </c>
      <c r="H967" s="66">
        <v>2.5738337941201479</v>
      </c>
      <c r="I967" s="5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2:20" x14ac:dyDescent="0.25">
      <c r="B968" s="1"/>
      <c r="C968" s="1"/>
      <c r="D968" s="1"/>
      <c r="E968" s="1"/>
      <c r="F968" s="65">
        <f t="shared" ca="1" si="14"/>
        <v>6.0734963334251688</v>
      </c>
      <c r="G968" s="41">
        <v>6.0015099851267459</v>
      </c>
      <c r="H968" s="66">
        <v>2.9495389659222049</v>
      </c>
      <c r="I968" s="5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2:20" x14ac:dyDescent="0.25">
      <c r="B969" s="1"/>
      <c r="C969" s="1"/>
      <c r="D969" s="1"/>
      <c r="E969" s="1"/>
      <c r="F969" s="65">
        <f t="shared" ca="1" si="14"/>
        <v>5.1987768736606901</v>
      </c>
      <c r="G969" s="41">
        <v>6.1922149366879751</v>
      </c>
      <c r="H969" s="66">
        <v>2.7588340143609749</v>
      </c>
      <c r="I969" s="5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2:20" x14ac:dyDescent="0.25">
      <c r="B970" s="1"/>
      <c r="C970" s="1"/>
      <c r="D970" s="1"/>
      <c r="E970" s="1"/>
      <c r="F970" s="65">
        <f t="shared" ca="1" si="14"/>
        <v>5.7168411742148448</v>
      </c>
      <c r="G970" s="41">
        <v>6.1272931790631295</v>
      </c>
      <c r="H970" s="66">
        <v>2.8237557719858195</v>
      </c>
      <c r="I970" s="5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2:20" x14ac:dyDescent="0.25">
      <c r="B971" s="1"/>
      <c r="C971" s="1"/>
      <c r="D971" s="1"/>
      <c r="E971" s="1"/>
      <c r="F971" s="65">
        <f t="shared" ca="1" si="14"/>
        <v>6.5637009174941126</v>
      </c>
      <c r="G971" s="41">
        <v>6.2705555531676618</v>
      </c>
      <c r="H971" s="66">
        <v>2.680493397881289</v>
      </c>
      <c r="I971" s="5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2:20" x14ac:dyDescent="0.25">
      <c r="B972" s="1"/>
      <c r="C972" s="1"/>
      <c r="D972" s="1"/>
      <c r="E972" s="1"/>
      <c r="F972" s="65">
        <f t="shared" ca="1" si="14"/>
        <v>4.8343246442455898</v>
      </c>
      <c r="G972" s="41">
        <v>5.1736013577278026</v>
      </c>
      <c r="H972" s="66">
        <v>3.7774475933211473</v>
      </c>
      <c r="I972" s="5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2:20" x14ac:dyDescent="0.25">
      <c r="B973" s="1"/>
      <c r="C973" s="1"/>
      <c r="D973" s="1"/>
      <c r="E973" s="1"/>
      <c r="F973" s="65">
        <f t="shared" ca="1" si="14"/>
        <v>5.7584793757570845</v>
      </c>
      <c r="G973" s="41">
        <v>4.8895541728164318</v>
      </c>
      <c r="H973" s="66">
        <v>4.0614947782325181</v>
      </c>
      <c r="I973" s="5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2:20" x14ac:dyDescent="0.25">
      <c r="B974" s="1"/>
      <c r="C974" s="1"/>
      <c r="D974" s="1"/>
      <c r="E974" s="1"/>
      <c r="F974" s="65">
        <f t="shared" ca="1" si="14"/>
        <v>5.0794938657150031</v>
      </c>
      <c r="G974" s="41">
        <v>5.7801477419945604</v>
      </c>
      <c r="H974" s="66">
        <v>3.1709012090543887</v>
      </c>
      <c r="I974" s="5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2:20" x14ac:dyDescent="0.25">
      <c r="B975" s="1"/>
      <c r="C975" s="1"/>
      <c r="D975" s="1"/>
      <c r="E975" s="1"/>
      <c r="F975" s="65">
        <f t="shared" ca="1" si="14"/>
        <v>5.7874038423150909</v>
      </c>
      <c r="G975" s="41">
        <v>4.7740445152814752</v>
      </c>
      <c r="H975" s="66">
        <v>4.1770044357674756</v>
      </c>
      <c r="I975" s="5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2:20" x14ac:dyDescent="0.25">
      <c r="B976" s="1"/>
      <c r="C976" s="1"/>
      <c r="D976" s="1"/>
      <c r="E976" s="1"/>
      <c r="F976" s="65">
        <f t="shared" ca="1" si="14"/>
        <v>6.364809795535102</v>
      </c>
      <c r="G976" s="41">
        <v>6.0700752605566892</v>
      </c>
      <c r="H976" s="66">
        <v>2.8809736904922616</v>
      </c>
      <c r="I976" s="5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2:20" x14ac:dyDescent="0.25">
      <c r="B977" s="1"/>
      <c r="C977" s="1"/>
      <c r="D977" s="1"/>
      <c r="E977" s="1"/>
      <c r="F977" s="65">
        <f t="shared" ca="1" si="14"/>
        <v>7.1679426337012053</v>
      </c>
      <c r="G977" s="41">
        <v>6.4673822795235854</v>
      </c>
      <c r="H977" s="66">
        <v>2.4836666715253646</v>
      </c>
      <c r="I977" s="5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2:20" x14ac:dyDescent="0.25">
      <c r="B978" s="1"/>
      <c r="C978" s="1"/>
      <c r="D978" s="1"/>
      <c r="E978" s="1"/>
      <c r="F978" s="65">
        <f t="shared" ca="1" si="14"/>
        <v>6.5525835494251643</v>
      </c>
      <c r="G978" s="41">
        <v>5.9337171010909273</v>
      </c>
      <c r="H978" s="66">
        <v>3.0173318499580226</v>
      </c>
      <c r="I978" s="5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2:20" x14ac:dyDescent="0.25">
      <c r="B979" s="1"/>
      <c r="C979" s="1"/>
      <c r="D979" s="1"/>
      <c r="E979" s="1"/>
      <c r="F979" s="65">
        <f t="shared" ca="1" si="14"/>
        <v>5.9336790626102651</v>
      </c>
      <c r="G979" s="41">
        <v>6.005898369860752</v>
      </c>
      <c r="H979" s="66">
        <v>2.9451505811881979</v>
      </c>
      <c r="I979" s="5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2:20" x14ac:dyDescent="0.25">
      <c r="B980" s="1"/>
      <c r="C980" s="1"/>
      <c r="D980" s="1"/>
      <c r="E980" s="1"/>
      <c r="F980" s="65">
        <f t="shared" ca="1" si="14"/>
        <v>5.2208290195879652</v>
      </c>
      <c r="G980" s="41">
        <v>5.0084991542603339</v>
      </c>
      <c r="H980" s="66">
        <v>3.9425497967886152</v>
      </c>
      <c r="I980" s="5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2:20" x14ac:dyDescent="0.25">
      <c r="B981" s="1"/>
      <c r="C981" s="1"/>
      <c r="D981" s="1"/>
      <c r="E981" s="1"/>
      <c r="F981" s="65">
        <f t="shared" ca="1" si="14"/>
        <v>5.137910223791013</v>
      </c>
      <c r="G981" s="41">
        <v>6.862591426493327</v>
      </c>
      <c r="H981" s="66">
        <v>2.0884575245556221</v>
      </c>
      <c r="I981" s="5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2:20" x14ac:dyDescent="0.25">
      <c r="B982" s="1"/>
      <c r="C982" s="1"/>
      <c r="D982" s="1"/>
      <c r="E982" s="1"/>
      <c r="F982" s="65">
        <f t="shared" ca="1" si="14"/>
        <v>5.372021876245455</v>
      </c>
      <c r="G982" s="41">
        <v>4.2967357624681508</v>
      </c>
      <c r="H982" s="66">
        <v>4.6543131885807991</v>
      </c>
      <c r="I982" s="5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2:20" x14ac:dyDescent="0.25">
      <c r="B983" s="1"/>
      <c r="C983" s="1"/>
      <c r="D983" s="1"/>
      <c r="E983" s="1"/>
      <c r="F983" s="65">
        <f t="shared" ca="1" si="14"/>
        <v>5.7060971966308163</v>
      </c>
      <c r="G983" s="41">
        <v>5.1015262936600791</v>
      </c>
      <c r="H983" s="66">
        <v>3.8495226573888708</v>
      </c>
      <c r="I983" s="5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2:20" x14ac:dyDescent="0.25">
      <c r="B984" s="1"/>
      <c r="C984" s="1"/>
      <c r="D984" s="1"/>
      <c r="E984" s="1"/>
      <c r="F984" s="65">
        <f t="shared" ca="1" si="14"/>
        <v>6.3615596502513601</v>
      </c>
      <c r="G984" s="41">
        <v>5.7803328545294894</v>
      </c>
      <c r="H984" s="66">
        <v>3.1707160965194596</v>
      </c>
      <c r="I984" s="5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2:20" x14ac:dyDescent="0.25">
      <c r="B985" s="1"/>
      <c r="C985" s="1"/>
      <c r="D985" s="1"/>
      <c r="E985" s="1"/>
      <c r="F985" s="65">
        <f t="shared" ca="1" si="14"/>
        <v>5.6259395670393388</v>
      </c>
      <c r="G985" s="41">
        <v>6.6384805021623468</v>
      </c>
      <c r="H985" s="66">
        <v>2.3125684488866032</v>
      </c>
      <c r="I985" s="5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2:20" x14ac:dyDescent="0.25">
      <c r="B986" s="1"/>
      <c r="C986" s="1"/>
      <c r="D986" s="1"/>
      <c r="E986" s="1"/>
      <c r="F986" s="65">
        <f t="shared" ca="1" si="14"/>
        <v>4.8222583511115529</v>
      </c>
      <c r="G986" s="41">
        <v>4.6302080370069074</v>
      </c>
      <c r="H986" s="66">
        <v>4.3208409140420425</v>
      </c>
      <c r="I986" s="5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2:20" x14ac:dyDescent="0.25">
      <c r="B987" s="1"/>
      <c r="C987" s="1"/>
      <c r="D987" s="1"/>
      <c r="E987" s="1"/>
      <c r="F987" s="65">
        <f t="shared" ca="1" si="14"/>
        <v>5.9113878527389714</v>
      </c>
      <c r="G987" s="41">
        <v>5.2132515003772122</v>
      </c>
      <c r="H987" s="66">
        <v>3.7377974506717386</v>
      </c>
      <c r="I987" s="5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2:20" x14ac:dyDescent="0.25">
      <c r="B988" s="1"/>
      <c r="C988" s="1"/>
      <c r="D988" s="1"/>
      <c r="E988" s="1"/>
      <c r="F988" s="65">
        <f t="shared" ca="1" si="14"/>
        <v>6.1033909161494977</v>
      </c>
      <c r="G988" s="41">
        <v>5.4768300770360234</v>
      </c>
      <c r="H988" s="66">
        <v>3.4742188740129265</v>
      </c>
      <c r="I988" s="5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2:20" x14ac:dyDescent="0.25">
      <c r="B989" s="1"/>
      <c r="C989" s="1"/>
      <c r="D989" s="1"/>
      <c r="E989" s="1"/>
      <c r="F989" s="65">
        <f t="shared" ca="1" si="14"/>
        <v>7.3120722916165004</v>
      </c>
      <c r="G989" s="41">
        <v>6.6185068336104216</v>
      </c>
      <c r="H989" s="66">
        <v>2.3325421174385284</v>
      </c>
      <c r="I989" s="5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2:20" x14ac:dyDescent="0.25">
      <c r="B990" s="1"/>
      <c r="C990" s="1"/>
      <c r="D990" s="1"/>
      <c r="E990" s="1"/>
      <c r="F990" s="65">
        <f t="shared" ca="1" si="14"/>
        <v>5.6598628721134503</v>
      </c>
      <c r="G990" s="41">
        <v>6.4511179988054925</v>
      </c>
      <c r="H990" s="66">
        <v>2.4999309522434565</v>
      </c>
      <c r="I990" s="5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2:20" x14ac:dyDescent="0.25">
      <c r="B991" s="1"/>
      <c r="C991" s="1"/>
      <c r="D991" s="1"/>
      <c r="E991" s="1"/>
      <c r="F991" s="65">
        <f t="shared" ca="1" si="14"/>
        <v>7.3981879318978878</v>
      </c>
      <c r="G991" s="41">
        <v>5.6765691308661683</v>
      </c>
      <c r="H991" s="66">
        <v>3.2744798201827816</v>
      </c>
      <c r="I991" s="5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2:20" x14ac:dyDescent="0.25">
      <c r="B992" s="1"/>
      <c r="C992" s="1"/>
      <c r="D992" s="1"/>
      <c r="E992" s="1"/>
      <c r="F992" s="65">
        <f t="shared" ca="1" si="14"/>
        <v>6.7491023073764413</v>
      </c>
      <c r="G992" s="41">
        <v>5.8864012287122147</v>
      </c>
      <c r="H992" s="66">
        <v>3.0646477223367352</v>
      </c>
      <c r="I992" s="5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2:20" x14ac:dyDescent="0.25">
      <c r="B993" s="1"/>
      <c r="C993" s="1"/>
      <c r="D993" s="1"/>
      <c r="E993" s="1"/>
      <c r="F993" s="65">
        <f t="shared" ca="1" si="14"/>
        <v>6.4393969244742291</v>
      </c>
      <c r="G993" s="41">
        <v>6.2359438183427347</v>
      </c>
      <c r="H993" s="66">
        <v>2.7151051327062152</v>
      </c>
      <c r="I993" s="5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2:20" x14ac:dyDescent="0.25">
      <c r="B994" s="1"/>
      <c r="C994" s="1"/>
      <c r="D994" s="1"/>
      <c r="E994" s="1"/>
      <c r="F994" s="65">
        <f t="shared" ca="1" si="14"/>
        <v>5.4146887971955895</v>
      </c>
      <c r="G994" s="41">
        <v>5.4963701465482098</v>
      </c>
      <c r="H994" s="66">
        <v>3.4546788045007411</v>
      </c>
      <c r="I994" s="54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2:20" x14ac:dyDescent="0.25">
      <c r="B995" s="1"/>
      <c r="C995" s="1"/>
      <c r="D995" s="1"/>
      <c r="E995" s="1"/>
      <c r="F995" s="65">
        <f t="shared" ca="1" si="14"/>
        <v>5.0271571888304072</v>
      </c>
      <c r="G995" s="41">
        <v>5.0177309054229102</v>
      </c>
      <c r="H995" s="66">
        <v>3.9333180456260397</v>
      </c>
      <c r="I995" s="54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2:20" x14ac:dyDescent="0.25">
      <c r="B996" s="1"/>
      <c r="C996" s="1"/>
      <c r="D996" s="1"/>
      <c r="E996" s="1"/>
      <c r="F996" s="65">
        <f t="shared" ca="1" si="14"/>
        <v>6.0106008057978082</v>
      </c>
      <c r="G996" s="41">
        <v>6.0412330272270767</v>
      </c>
      <c r="H996" s="66">
        <v>2.9098159238218742</v>
      </c>
      <c r="I996" s="54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2:20" x14ac:dyDescent="0.25">
      <c r="B997" s="1"/>
      <c r="C997" s="1"/>
      <c r="D997" s="1"/>
      <c r="E997" s="1"/>
      <c r="F997" s="65">
        <f t="shared" ca="1" si="14"/>
        <v>4.8708788482870116</v>
      </c>
      <c r="G997" s="41">
        <v>5.7460028526868587</v>
      </c>
      <c r="H997" s="66">
        <v>3.2050460983620912</v>
      </c>
      <c r="I997" s="54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2:20" x14ac:dyDescent="0.25">
      <c r="B998" s="1"/>
      <c r="C998" s="1"/>
      <c r="D998" s="1"/>
      <c r="E998" s="1"/>
      <c r="F998" s="65">
        <f t="shared" ca="1" si="14"/>
        <v>5.4828800860360403</v>
      </c>
      <c r="G998" s="41">
        <v>5.1079563554701339</v>
      </c>
      <c r="H998" s="66">
        <v>3.8430925955788169</v>
      </c>
      <c r="I998" s="54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2:20" x14ac:dyDescent="0.25">
      <c r="B999" s="1"/>
      <c r="C999" s="1"/>
      <c r="D999" s="1"/>
      <c r="E999" s="1"/>
      <c r="F999" s="65">
        <f t="shared" ca="1" si="14"/>
        <v>6.9751507272824913</v>
      </c>
      <c r="G999" s="41">
        <v>5.7256859305326504</v>
      </c>
      <c r="H999" s="66">
        <v>3.2253630205162995</v>
      </c>
      <c r="I999" s="54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2:20" x14ac:dyDescent="0.25">
      <c r="B1000" s="1"/>
      <c r="C1000" s="1"/>
      <c r="D1000" s="1"/>
      <c r="E1000" s="1"/>
      <c r="F1000" s="65">
        <f t="shared" ca="1" si="14"/>
        <v>5.3934827070158304</v>
      </c>
      <c r="G1000" s="41">
        <v>6.1531659802203604</v>
      </c>
      <c r="H1000" s="66">
        <v>2.7978829708285886</v>
      </c>
      <c r="I1000" s="54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  <row r="1001" spans="2:20" x14ac:dyDescent="0.25">
      <c r="B1001" s="1"/>
      <c r="C1001" s="1"/>
      <c r="D1001" s="1"/>
      <c r="E1001" s="1"/>
      <c r="F1001" s="65">
        <f t="shared" ca="1" si="14"/>
        <v>4.7939321254488387</v>
      </c>
      <c r="G1001" s="41">
        <v>5.4002986400597885</v>
      </c>
      <c r="H1001" s="66">
        <v>3.5507503109891623</v>
      </c>
      <c r="I1001" s="54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</row>
    <row r="1002" spans="2:20" x14ac:dyDescent="0.25">
      <c r="B1002" s="1"/>
      <c r="C1002" s="1"/>
      <c r="D1002" s="1"/>
      <c r="E1002" s="1"/>
      <c r="F1002" s="65">
        <f t="shared" ca="1" si="14"/>
        <v>5.581180335805378</v>
      </c>
      <c r="G1002" s="41">
        <v>5.9175227344447761</v>
      </c>
      <c r="H1002" s="66">
        <v>3.033526216604173</v>
      </c>
      <c r="I1002" s="54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</row>
    <row r="1003" spans="2:20" x14ac:dyDescent="0.25">
      <c r="B1003" s="1"/>
      <c r="C1003" s="1"/>
      <c r="D1003" s="1"/>
      <c r="E1003" s="1"/>
      <c r="F1003" s="65">
        <f t="shared" ca="1" si="14"/>
        <v>5.5138934978143013</v>
      </c>
      <c r="G1003" s="41">
        <v>6.1668513582524396</v>
      </c>
      <c r="H1003" s="66">
        <v>2.7841975927965095</v>
      </c>
      <c r="I1003" s="54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</row>
    <row r="1004" spans="2:20" x14ac:dyDescent="0.25">
      <c r="B1004" s="1"/>
      <c r="C1004" s="1"/>
      <c r="D1004" s="1"/>
      <c r="E1004" s="1"/>
      <c r="F1004" s="65">
        <f t="shared" ca="1" si="14"/>
        <v>7.6630810670869067</v>
      </c>
      <c r="G1004" s="41">
        <v>7.1878663877818276</v>
      </c>
      <c r="H1004" s="66">
        <v>1.7631825632671223</v>
      </c>
      <c r="I1004" s="54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</row>
    <row r="1005" spans="2:20" x14ac:dyDescent="0.25">
      <c r="B1005" s="1"/>
      <c r="C1005" s="1"/>
      <c r="D1005" s="1"/>
      <c r="E1005" s="1"/>
      <c r="F1005" s="65">
        <f t="shared" ca="1" si="14"/>
        <v>5.0165763696043104</v>
      </c>
      <c r="G1005" s="41">
        <v>5.9859885918760254</v>
      </c>
      <c r="H1005" s="66">
        <v>2.9650603591729237</v>
      </c>
      <c r="I1005" s="54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</row>
    <row r="1006" spans="2:20" x14ac:dyDescent="0.25">
      <c r="B1006" s="1"/>
      <c r="C1006" s="1"/>
      <c r="D1006" s="1"/>
      <c r="E1006" s="1"/>
      <c r="F1006" s="65">
        <f t="shared" ca="1" si="14"/>
        <v>6.827808701626922</v>
      </c>
      <c r="G1006" s="41">
        <v>6.7054936662302485</v>
      </c>
      <c r="H1006" s="66">
        <v>2.2455552848187015</v>
      </c>
      <c r="I1006" s="54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</row>
    <row r="1007" spans="2:20" x14ac:dyDescent="0.25">
      <c r="B1007" s="1"/>
      <c r="C1007" s="1"/>
      <c r="D1007" s="1"/>
      <c r="E1007" s="1"/>
      <c r="F1007" s="65">
        <f t="shared" ca="1" si="14"/>
        <v>6.4206673127038236</v>
      </c>
      <c r="G1007" s="41">
        <v>5.8587068580581656</v>
      </c>
      <c r="H1007" s="66">
        <v>3.0923420929907834</v>
      </c>
      <c r="I1007" s="54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</row>
    <row r="1008" spans="2:20" x14ac:dyDescent="0.25">
      <c r="B1008" s="1"/>
      <c r="C1008" s="1"/>
      <c r="D1008" s="1"/>
      <c r="E1008" s="1"/>
      <c r="F1008" s="65">
        <f t="shared" ca="1" si="14"/>
        <v>5.9473162620530458</v>
      </c>
      <c r="G1008" s="41">
        <v>6.1470811540911026</v>
      </c>
      <c r="H1008" s="66">
        <v>2.8039677969578474</v>
      </c>
      <c r="I1008" s="54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</row>
    <row r="1009" spans="2:20" x14ac:dyDescent="0.25">
      <c r="B1009" s="1"/>
      <c r="C1009" s="1"/>
      <c r="D1009" s="1"/>
      <c r="E1009" s="1"/>
      <c r="F1009" s="65">
        <f t="shared" ref="F1009:F1048" ca="1" si="15">_xlfn.NORM.INV(RAND(),$H$43,$H$44)</f>
        <v>6.1330053799333051</v>
      </c>
      <c r="G1009" s="41">
        <v>5.8527401971180115</v>
      </c>
      <c r="H1009" s="66">
        <v>3.0983087539309384</v>
      </c>
      <c r="I1009" s="54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</row>
    <row r="1010" spans="2:20" x14ac:dyDescent="0.25">
      <c r="B1010" s="1"/>
      <c r="C1010" s="1"/>
      <c r="D1010" s="1"/>
      <c r="E1010" s="1"/>
      <c r="F1010" s="65">
        <f t="shared" ca="1" si="15"/>
        <v>6.0076883548439035</v>
      </c>
      <c r="G1010" s="41">
        <v>5.6309806844873123</v>
      </c>
      <c r="H1010" s="66">
        <v>3.3200682665616377</v>
      </c>
      <c r="I1010" s="54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</row>
    <row r="1011" spans="2:20" x14ac:dyDescent="0.25">
      <c r="B1011" s="1"/>
      <c r="C1011" s="1"/>
      <c r="D1011" s="1"/>
      <c r="E1011" s="1"/>
      <c r="F1011" s="65">
        <f t="shared" ca="1" si="15"/>
        <v>6.0762355172473583</v>
      </c>
      <c r="G1011" s="41">
        <v>5.7708250472584055</v>
      </c>
      <c r="H1011" s="66">
        <v>3.1802239037905444</v>
      </c>
      <c r="I1011" s="54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</row>
    <row r="1012" spans="2:20" x14ac:dyDescent="0.25">
      <c r="B1012" s="1"/>
      <c r="C1012" s="1"/>
      <c r="D1012" s="1"/>
      <c r="E1012" s="1"/>
      <c r="F1012" s="65">
        <f t="shared" ca="1" si="15"/>
        <v>6.6981866585646497</v>
      </c>
      <c r="G1012" s="41">
        <v>5.1923509632190523</v>
      </c>
      <c r="H1012" s="66">
        <v>3.7586979878298976</v>
      </c>
      <c r="I1012" s="54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</row>
    <row r="1013" spans="2:20" x14ac:dyDescent="0.25">
      <c r="B1013" s="1"/>
      <c r="C1013" s="1"/>
      <c r="D1013" s="1"/>
      <c r="E1013" s="1"/>
      <c r="F1013" s="65">
        <f t="shared" ca="1" si="15"/>
        <v>6.3788935773833737</v>
      </c>
      <c r="G1013" s="41">
        <v>5.9347806209193239</v>
      </c>
      <c r="H1013" s="66">
        <v>3.0162683301296269</v>
      </c>
      <c r="I1013" s="54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</row>
    <row r="1014" spans="2:20" x14ac:dyDescent="0.25">
      <c r="B1014" s="1"/>
      <c r="C1014" s="1"/>
      <c r="D1014" s="1"/>
      <c r="E1014" s="1"/>
      <c r="F1014" s="65">
        <f t="shared" ca="1" si="15"/>
        <v>5.8906332516204367</v>
      </c>
      <c r="G1014" s="41">
        <v>6.1177729094746773</v>
      </c>
      <c r="H1014" s="66">
        <v>2.8332760415742726</v>
      </c>
      <c r="I1014" s="54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</row>
    <row r="1015" spans="2:20" x14ac:dyDescent="0.25">
      <c r="B1015" s="1"/>
      <c r="C1015" s="1"/>
      <c r="D1015" s="1"/>
      <c r="E1015" s="1"/>
      <c r="F1015" s="65">
        <f t="shared" ca="1" si="15"/>
        <v>5.4167462085397817</v>
      </c>
      <c r="G1015" s="41">
        <v>6.3662328212794055</v>
      </c>
      <c r="H1015" s="66">
        <v>2.5848161297695444</v>
      </c>
      <c r="I1015" s="54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</row>
    <row r="1016" spans="2:20" x14ac:dyDescent="0.25">
      <c r="B1016" s="1"/>
      <c r="C1016" s="1"/>
      <c r="D1016" s="1"/>
      <c r="E1016" s="1"/>
      <c r="F1016" s="65">
        <f t="shared" ca="1" si="15"/>
        <v>5.5562135459805591</v>
      </c>
      <c r="G1016" s="41">
        <v>6.1699812645705441</v>
      </c>
      <c r="H1016" s="66">
        <v>2.781067686478405</v>
      </c>
      <c r="I1016" s="54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</row>
    <row r="1017" spans="2:20" x14ac:dyDescent="0.25">
      <c r="B1017" s="1"/>
      <c r="C1017" s="1"/>
      <c r="D1017" s="1"/>
      <c r="E1017" s="1"/>
      <c r="F1017" s="65">
        <f t="shared" ca="1" si="15"/>
        <v>6.4824099821392727</v>
      </c>
      <c r="G1017" s="41">
        <v>6.8042729686183456</v>
      </c>
      <c r="H1017" s="66">
        <v>2.1467759824306043</v>
      </c>
      <c r="I1017" s="54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</row>
    <row r="1018" spans="2:20" x14ac:dyDescent="0.25">
      <c r="B1018" s="1"/>
      <c r="C1018" s="1"/>
      <c r="D1018" s="1"/>
      <c r="E1018" s="1"/>
      <c r="F1018" s="65">
        <f t="shared" ca="1" si="15"/>
        <v>4.5001062767739839</v>
      </c>
      <c r="G1018" s="41">
        <v>7.1945219394702375</v>
      </c>
      <c r="H1018" s="66">
        <v>1.7565270115787115</v>
      </c>
      <c r="I1018" s="54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</row>
    <row r="1019" spans="2:20" x14ac:dyDescent="0.25">
      <c r="B1019" s="1"/>
      <c r="C1019" s="1"/>
      <c r="D1019" s="1"/>
      <c r="E1019" s="1"/>
      <c r="F1019" s="65">
        <f t="shared" ca="1" si="15"/>
        <v>6.3460527677114342</v>
      </c>
      <c r="G1019" s="41">
        <v>5.4184781809260896</v>
      </c>
      <c r="H1019" s="66">
        <v>3.5325707701228595</v>
      </c>
      <c r="I1019" s="54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</row>
    <row r="1020" spans="2:20" x14ac:dyDescent="0.25">
      <c r="B1020" s="1"/>
      <c r="C1020" s="1"/>
      <c r="D1020" s="1"/>
      <c r="E1020" s="1"/>
      <c r="F1020" s="65">
        <f t="shared" ca="1" si="15"/>
        <v>5.4323192169611385</v>
      </c>
      <c r="G1020" s="41">
        <v>5.7052050206222003</v>
      </c>
      <c r="H1020" s="66">
        <v>3.2458439304267497</v>
      </c>
      <c r="I1020" s="54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</row>
    <row r="1021" spans="2:20" x14ac:dyDescent="0.25">
      <c r="B1021" s="1"/>
      <c r="C1021" s="1"/>
      <c r="D1021" s="1"/>
      <c r="E1021" s="1"/>
      <c r="F1021" s="65">
        <f t="shared" ca="1" si="15"/>
        <v>5.4349354579537126</v>
      </c>
      <c r="G1021" s="41">
        <v>6.7901967449642804</v>
      </c>
      <c r="H1021" s="66">
        <v>2.1608522060846695</v>
      </c>
      <c r="I1021" s="54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</row>
    <row r="1022" spans="2:20" x14ac:dyDescent="0.25">
      <c r="B1022" s="1"/>
      <c r="C1022" s="1"/>
      <c r="D1022" s="1"/>
      <c r="E1022" s="1"/>
      <c r="F1022" s="65">
        <f t="shared" ca="1" si="15"/>
        <v>5.1088632151837583</v>
      </c>
      <c r="G1022" s="41">
        <v>7.1318774667504146</v>
      </c>
      <c r="H1022" s="66">
        <v>1.8191714842985363</v>
      </c>
      <c r="I1022" s="54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</row>
    <row r="1023" spans="2:20" x14ac:dyDescent="0.25">
      <c r="B1023" s="1"/>
      <c r="C1023" s="1"/>
      <c r="D1023" s="1"/>
      <c r="E1023" s="1"/>
      <c r="F1023" s="65">
        <f t="shared" ca="1" si="15"/>
        <v>5.2254445357317536</v>
      </c>
      <c r="G1023" s="41">
        <v>5.4313832322203366</v>
      </c>
      <c r="H1023" s="66">
        <v>3.5196657188286125</v>
      </c>
      <c r="I1023" s="54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</row>
    <row r="1024" spans="2:20" x14ac:dyDescent="0.25">
      <c r="B1024" s="1"/>
      <c r="C1024" s="1"/>
      <c r="D1024" s="1"/>
      <c r="E1024" s="1"/>
      <c r="F1024" s="65">
        <f t="shared" ca="1" si="15"/>
        <v>6.5099601308452302</v>
      </c>
      <c r="G1024" s="41">
        <v>5.4205528861519969</v>
      </c>
      <c r="H1024" s="66">
        <v>3.530496064896953</v>
      </c>
      <c r="I1024" s="54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</row>
    <row r="1025" spans="2:20" x14ac:dyDescent="0.25">
      <c r="B1025" s="1"/>
      <c r="C1025" s="1"/>
      <c r="D1025" s="1"/>
      <c r="E1025" s="1"/>
      <c r="F1025" s="65">
        <f t="shared" ca="1" si="15"/>
        <v>5.8905260426687995</v>
      </c>
      <c r="G1025" s="41">
        <v>6.4270249690526482</v>
      </c>
      <c r="H1025" s="66">
        <v>2.5240239819963008</v>
      </c>
      <c r="I1025" s="54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</row>
    <row r="1026" spans="2:20" x14ac:dyDescent="0.25">
      <c r="B1026" s="1"/>
      <c r="C1026" s="1"/>
      <c r="D1026" s="1"/>
      <c r="E1026" s="1"/>
      <c r="F1026" s="65">
        <f t="shared" ca="1" si="15"/>
        <v>5.4828026404749473</v>
      </c>
      <c r="G1026" s="41">
        <v>4.3308211628082631</v>
      </c>
      <c r="H1026" s="66">
        <v>4.6202277882406868</v>
      </c>
      <c r="I1026" s="54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</row>
    <row r="1027" spans="2:20" x14ac:dyDescent="0.25">
      <c r="B1027" s="1"/>
      <c r="C1027" s="1"/>
      <c r="D1027" s="1"/>
      <c r="E1027" s="1"/>
      <c r="F1027" s="65">
        <f t="shared" ca="1" si="15"/>
        <v>7.0565042210150244</v>
      </c>
      <c r="G1027" s="41">
        <v>5.824770735628932</v>
      </c>
      <c r="H1027" s="66">
        <v>3.1262782154200188</v>
      </c>
      <c r="I1027" s="54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</row>
    <row r="1028" spans="2:20" x14ac:dyDescent="0.25">
      <c r="B1028" s="1"/>
      <c r="C1028" s="1"/>
      <c r="D1028" s="1"/>
      <c r="E1028" s="1"/>
      <c r="F1028" s="65">
        <f t="shared" ca="1" si="15"/>
        <v>5.9295346180375663</v>
      </c>
      <c r="G1028" s="41">
        <v>6.5835155302555934</v>
      </c>
      <c r="H1028" s="66">
        <v>2.3675334207933574</v>
      </c>
      <c r="I1028" s="54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</row>
    <row r="1029" spans="2:20" x14ac:dyDescent="0.25">
      <c r="B1029" s="1"/>
      <c r="C1029" s="1"/>
      <c r="D1029" s="1"/>
      <c r="E1029" s="1"/>
      <c r="F1029" s="65">
        <f t="shared" ca="1" si="15"/>
        <v>5.3224773379532113</v>
      </c>
      <c r="G1029" s="41">
        <v>4.446344618743999</v>
      </c>
      <c r="H1029" s="66">
        <v>4.50470433230495</v>
      </c>
      <c r="I1029" s="54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</row>
    <row r="1030" spans="2:20" x14ac:dyDescent="0.25">
      <c r="B1030" s="1"/>
      <c r="C1030" s="1"/>
      <c r="D1030" s="1"/>
      <c r="E1030" s="1"/>
      <c r="F1030" s="65">
        <f t="shared" ca="1" si="15"/>
        <v>5.5569644846841229</v>
      </c>
      <c r="G1030" s="41">
        <v>5.4665926483025631</v>
      </c>
      <c r="H1030" s="66">
        <v>3.4844563027463877</v>
      </c>
      <c r="I1030" s="54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</row>
    <row r="1031" spans="2:20" x14ac:dyDescent="0.25">
      <c r="B1031" s="1"/>
      <c r="C1031" s="1"/>
      <c r="D1031" s="1"/>
      <c r="E1031" s="1"/>
      <c r="F1031" s="65">
        <f t="shared" ca="1" si="15"/>
        <v>4.8502414710578554</v>
      </c>
      <c r="G1031" s="41">
        <v>8.2945344243534862</v>
      </c>
      <c r="H1031" s="66">
        <v>0.65651452669546373</v>
      </c>
      <c r="I1031" s="54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</row>
    <row r="1032" spans="2:20" x14ac:dyDescent="0.25">
      <c r="B1032" s="1"/>
      <c r="C1032" s="1"/>
      <c r="D1032" s="1"/>
      <c r="E1032" s="1"/>
      <c r="F1032" s="65">
        <f t="shared" ca="1" si="15"/>
        <v>5.9744055322193681</v>
      </c>
      <c r="G1032" s="41">
        <v>5.8815946872636156</v>
      </c>
      <c r="H1032" s="66">
        <v>3.0694542637853353</v>
      </c>
      <c r="I1032" s="54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</row>
    <row r="1033" spans="2:20" x14ac:dyDescent="0.25">
      <c r="B1033" s="1"/>
      <c r="C1033" s="1"/>
      <c r="D1033" s="1"/>
      <c r="E1033" s="1"/>
      <c r="F1033" s="65">
        <f t="shared" ca="1" si="15"/>
        <v>6.4287236606327207</v>
      </c>
      <c r="G1033" s="41">
        <v>5.9547722139894379</v>
      </c>
      <c r="H1033" s="66">
        <v>2.996276737059512</v>
      </c>
      <c r="I1033" s="54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</row>
    <row r="1034" spans="2:20" x14ac:dyDescent="0.25">
      <c r="B1034" s="1"/>
      <c r="C1034" s="1"/>
      <c r="D1034" s="1"/>
      <c r="E1034" s="1"/>
      <c r="F1034" s="65">
        <f t="shared" ca="1" si="15"/>
        <v>6.8258993209677428</v>
      </c>
      <c r="G1034" s="41">
        <v>6.0067299898379609</v>
      </c>
      <c r="H1034" s="66">
        <v>2.944318961210989</v>
      </c>
      <c r="I1034" s="54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</row>
    <row r="1035" spans="2:20" x14ac:dyDescent="0.25">
      <c r="B1035" s="1"/>
      <c r="C1035" s="1"/>
      <c r="D1035" s="1"/>
      <c r="E1035" s="1"/>
      <c r="F1035" s="65">
        <f t="shared" ca="1" si="15"/>
        <v>6.9296725096348784</v>
      </c>
      <c r="G1035" s="41">
        <v>5.714679593267662</v>
      </c>
      <c r="H1035" s="66">
        <v>3.2363693577812889</v>
      </c>
      <c r="I1035" s="54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</row>
    <row r="1036" spans="2:20" x14ac:dyDescent="0.25">
      <c r="B1036" s="1"/>
      <c r="C1036" s="1"/>
      <c r="D1036" s="1"/>
      <c r="E1036" s="1"/>
      <c r="F1036" s="65">
        <f t="shared" ca="1" si="15"/>
        <v>5.9368040613133362</v>
      </c>
      <c r="G1036" s="41">
        <v>5.7804193001170816</v>
      </c>
      <c r="H1036" s="66">
        <v>3.1706296509318683</v>
      </c>
      <c r="I1036" s="54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</row>
    <row r="1037" spans="2:20" x14ac:dyDescent="0.25">
      <c r="B1037" s="1"/>
      <c r="C1037" s="1"/>
      <c r="D1037" s="1"/>
      <c r="E1037" s="1"/>
      <c r="F1037" s="65">
        <f t="shared" ca="1" si="15"/>
        <v>6.079109846358973</v>
      </c>
      <c r="G1037" s="41">
        <v>5.2474110928215163</v>
      </c>
      <c r="H1037" s="66">
        <v>3.7036378582274345</v>
      </c>
      <c r="I1037" s="54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</row>
    <row r="1038" spans="2:20" x14ac:dyDescent="0.25">
      <c r="B1038" s="1"/>
      <c r="C1038" s="1"/>
      <c r="D1038" s="1"/>
      <c r="E1038" s="1"/>
      <c r="F1038" s="65">
        <f t="shared" ca="1" si="15"/>
        <v>6.9785218192775247</v>
      </c>
      <c r="G1038" s="41">
        <v>3.7747219958725187</v>
      </c>
      <c r="H1038" s="66">
        <v>5.1763269551764317</v>
      </c>
      <c r="I1038" s="54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</row>
    <row r="1039" spans="2:20" x14ac:dyDescent="0.25">
      <c r="B1039" s="1"/>
      <c r="C1039" s="1"/>
      <c r="D1039" s="1"/>
      <c r="E1039" s="1"/>
      <c r="F1039" s="65">
        <f t="shared" ca="1" si="15"/>
        <v>6.3639030505234366</v>
      </c>
      <c r="G1039" s="41">
        <v>5.1498095546064429</v>
      </c>
      <c r="H1039" s="66">
        <v>3.801239396442508</v>
      </c>
      <c r="I1039" s="54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</row>
    <row r="1040" spans="2:20" x14ac:dyDescent="0.25">
      <c r="B1040" s="1"/>
      <c r="C1040" s="1"/>
      <c r="D1040" s="1"/>
      <c r="E1040" s="1"/>
      <c r="F1040" s="65">
        <f t="shared" ca="1" si="15"/>
        <v>6.6394726404322917</v>
      </c>
      <c r="G1040" s="41">
        <v>5.7301319654235892</v>
      </c>
      <c r="H1040" s="66">
        <v>3.2209169856253617</v>
      </c>
      <c r="I1040" s="54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</row>
    <row r="1041" spans="2:20" x14ac:dyDescent="0.25">
      <c r="B1041" s="1"/>
      <c r="C1041" s="1"/>
      <c r="D1041" s="1"/>
      <c r="E1041" s="1"/>
      <c r="F1041" s="65">
        <f t="shared" ca="1" si="15"/>
        <v>5.8596024998623211</v>
      </c>
      <c r="G1041" s="41">
        <v>5.8501539627072177</v>
      </c>
      <c r="H1041" s="66">
        <v>3.1008949883417323</v>
      </c>
      <c r="I1041" s="54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</row>
    <row r="1042" spans="2:20" x14ac:dyDescent="0.25">
      <c r="B1042" s="1"/>
      <c r="C1042" s="1"/>
      <c r="D1042" s="1"/>
      <c r="E1042" s="1"/>
      <c r="F1042" s="65">
        <f t="shared" ca="1" si="15"/>
        <v>6.3599239591078529</v>
      </c>
      <c r="G1042" s="41">
        <v>4.9902192887926384</v>
      </c>
      <c r="H1042" s="66">
        <v>3.9608296622563124</v>
      </c>
      <c r="I1042" s="54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</row>
    <row r="1043" spans="2:20" x14ac:dyDescent="0.25">
      <c r="B1043" s="1"/>
      <c r="C1043" s="1"/>
      <c r="D1043" s="1"/>
      <c r="E1043" s="1"/>
      <c r="F1043" s="65">
        <f t="shared" ca="1" si="15"/>
        <v>5.9305927512053955</v>
      </c>
      <c r="G1043" s="41">
        <v>6.4722244802906497</v>
      </c>
      <c r="H1043" s="66">
        <v>2.4788244707583011</v>
      </c>
      <c r="I1043" s="54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</row>
    <row r="1044" spans="2:20" x14ac:dyDescent="0.25">
      <c r="B1044" s="1"/>
      <c r="C1044" s="1"/>
      <c r="D1044" s="1"/>
      <c r="E1044" s="1"/>
      <c r="F1044" s="65">
        <f t="shared" ca="1" si="15"/>
        <v>5.6733260135720949</v>
      </c>
      <c r="G1044" s="41">
        <v>6.3805198693617537</v>
      </c>
      <c r="H1044" s="66">
        <v>2.5705290816871962</v>
      </c>
      <c r="I1044" s="54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</row>
    <row r="1045" spans="2:20" x14ac:dyDescent="0.25">
      <c r="B1045" s="1"/>
      <c r="C1045" s="1"/>
      <c r="D1045" s="1"/>
      <c r="E1045" s="1"/>
      <c r="F1045" s="65">
        <f t="shared" ca="1" si="15"/>
        <v>6.9892308272435342</v>
      </c>
      <c r="G1045" s="41">
        <v>6.1513771617638477</v>
      </c>
      <c r="H1045" s="66">
        <v>2.7996717892851031</v>
      </c>
      <c r="I1045" s="54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</row>
    <row r="1046" spans="2:20" x14ac:dyDescent="0.25">
      <c r="B1046" s="1"/>
      <c r="C1046" s="1"/>
      <c r="D1046" s="1"/>
      <c r="E1046" s="1"/>
      <c r="F1046" s="65">
        <f t="shared" ca="1" si="15"/>
        <v>6.1357313765205186</v>
      </c>
      <c r="G1046" s="41">
        <v>4.9063059307389718</v>
      </c>
      <c r="H1046" s="66">
        <v>4.0447430203099781</v>
      </c>
      <c r="I1046" s="54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</row>
    <row r="1047" spans="2:20" x14ac:dyDescent="0.25">
      <c r="B1047" s="1"/>
      <c r="C1047" s="1"/>
      <c r="D1047" s="1"/>
      <c r="E1047" s="1"/>
      <c r="F1047" s="65">
        <f t="shared" ca="1" si="15"/>
        <v>5.8865122422141107</v>
      </c>
      <c r="G1047" s="41">
        <v>6.4339231844945166</v>
      </c>
      <c r="H1047" s="66">
        <v>2.5171257665544324</v>
      </c>
      <c r="I1047" s="54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</row>
    <row r="1048" spans="2:20" x14ac:dyDescent="0.25">
      <c r="B1048" s="1"/>
      <c r="C1048" s="1"/>
      <c r="D1048" s="1"/>
      <c r="E1048" s="1"/>
      <c r="F1048" s="67">
        <f t="shared" ca="1" si="15"/>
        <v>6.9998801940244473</v>
      </c>
      <c r="G1048" s="43">
        <v>6.2516177159575719</v>
      </c>
      <c r="H1048" s="68">
        <v>2.6994312350913781</v>
      </c>
      <c r="I1048" s="54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</row>
    <row r="1049" spans="2:20" x14ac:dyDescent="0.25"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</row>
    <row r="1050" spans="2:20" x14ac:dyDescent="0.25"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</row>
    <row r="1051" spans="2:20" x14ac:dyDescent="0.25"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</row>
    <row r="1052" spans="2:20" x14ac:dyDescent="0.25"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</row>
    <row r="1053" spans="2:20" x14ac:dyDescent="0.25"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</row>
    <row r="1054" spans="2:20" x14ac:dyDescent="0.25"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</row>
    <row r="1055" spans="2:20" x14ac:dyDescent="0.25"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</row>
    <row r="1056" spans="2:20" x14ac:dyDescent="0.25"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</row>
    <row r="1057" spans="2:20" x14ac:dyDescent="0.25"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</row>
    <row r="1058" spans="2:20" x14ac:dyDescent="0.25"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</row>
    <row r="1059" spans="2:20" x14ac:dyDescent="0.25"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</row>
    <row r="1060" spans="2:20" x14ac:dyDescent="0.25"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</row>
    <row r="1061" spans="2:20" x14ac:dyDescent="0.25"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</row>
    <row r="1062" spans="2:20" x14ac:dyDescent="0.25"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</row>
    <row r="1063" spans="2:20" x14ac:dyDescent="0.25"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</row>
    <row r="1064" spans="2:20" x14ac:dyDescent="0.25"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</row>
    <row r="1065" spans="2:20" x14ac:dyDescent="0.25"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</row>
    <row r="1066" spans="2:20" x14ac:dyDescent="0.25"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</row>
    <row r="1067" spans="2:20" x14ac:dyDescent="0.25"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</row>
    <row r="1068" spans="2:20" x14ac:dyDescent="0.25"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</row>
    <row r="1069" spans="2:20" x14ac:dyDescent="0.25"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</row>
    <row r="1070" spans="2:20" x14ac:dyDescent="0.25"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</row>
    <row r="1071" spans="2:20" x14ac:dyDescent="0.25"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</row>
    <row r="1072" spans="2:20" x14ac:dyDescent="0.25"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</row>
    <row r="1073" spans="2:20" x14ac:dyDescent="0.25"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</row>
    <row r="1074" spans="2:20" x14ac:dyDescent="0.25"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</row>
    <row r="1075" spans="2:20" x14ac:dyDescent="0.25"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</row>
    <row r="1076" spans="2:20" x14ac:dyDescent="0.25"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</row>
    <row r="1077" spans="2:20" x14ac:dyDescent="0.25"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</row>
    <row r="1078" spans="2:20" x14ac:dyDescent="0.25"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</row>
    <row r="1079" spans="2:20" x14ac:dyDescent="0.25"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</row>
    <row r="1080" spans="2:20" x14ac:dyDescent="0.25"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</row>
    <row r="1081" spans="2:20" x14ac:dyDescent="0.25"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</row>
    <row r="1082" spans="2:20" x14ac:dyDescent="0.25"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</row>
    <row r="1083" spans="2:20" x14ac:dyDescent="0.25"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</row>
    <row r="1084" spans="2:20" x14ac:dyDescent="0.25"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</row>
    <row r="1085" spans="2:20" x14ac:dyDescent="0.25"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</row>
    <row r="1086" spans="2:20" x14ac:dyDescent="0.25"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</row>
    <row r="1087" spans="2:20" x14ac:dyDescent="0.25"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</row>
    <row r="1088" spans="2:20" x14ac:dyDescent="0.25"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</row>
    <row r="1089" spans="2:20" x14ac:dyDescent="0.25"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</row>
    <row r="1090" spans="2:20" x14ac:dyDescent="0.25"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</row>
    <row r="1091" spans="2:20" x14ac:dyDescent="0.25"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</row>
    <row r="1092" spans="2:20" x14ac:dyDescent="0.25"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</row>
    <row r="1093" spans="2:20" x14ac:dyDescent="0.25"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</row>
    <row r="1094" spans="2:20" x14ac:dyDescent="0.25"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</row>
    <row r="1095" spans="2:20" x14ac:dyDescent="0.25"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</row>
    <row r="1096" spans="2:20" x14ac:dyDescent="0.25"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</row>
    <row r="1097" spans="2:20" x14ac:dyDescent="0.25"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</row>
    <row r="1098" spans="2:20" x14ac:dyDescent="0.25"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</row>
    <row r="1099" spans="2:20" x14ac:dyDescent="0.25"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</row>
    <row r="1100" spans="2:20" x14ac:dyDescent="0.25"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</row>
    <row r="1101" spans="2:20" x14ac:dyDescent="0.25"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</row>
    <row r="1102" spans="2:20" x14ac:dyDescent="0.25"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</row>
    <row r="1103" spans="2:20" x14ac:dyDescent="0.25"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</row>
    <row r="1104" spans="2:20" x14ac:dyDescent="0.25"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</row>
    <row r="1105" spans="2:20" x14ac:dyDescent="0.25"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</row>
    <row r="1106" spans="2:20" x14ac:dyDescent="0.25"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</row>
    <row r="1107" spans="2:20" x14ac:dyDescent="0.25"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</row>
    <row r="1108" spans="2:20" x14ac:dyDescent="0.25"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</row>
    <row r="1109" spans="2:20" x14ac:dyDescent="0.25"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</row>
    <row r="1110" spans="2:20" x14ac:dyDescent="0.25"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</row>
    <row r="1111" spans="2:20" x14ac:dyDescent="0.25"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</row>
    <row r="1112" spans="2:20" x14ac:dyDescent="0.25"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</row>
    <row r="1113" spans="2:20" x14ac:dyDescent="0.25"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</row>
    <row r="1114" spans="2:20" x14ac:dyDescent="0.25"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</row>
    <row r="1115" spans="2:20" x14ac:dyDescent="0.25"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</row>
    <row r="1116" spans="2:20" x14ac:dyDescent="0.25"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</row>
    <row r="1117" spans="2:20" x14ac:dyDescent="0.25"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</row>
    <row r="1118" spans="2:20" x14ac:dyDescent="0.25"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</row>
    <row r="1119" spans="2:20" x14ac:dyDescent="0.25"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</row>
    <row r="1120" spans="2:20" x14ac:dyDescent="0.25"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</row>
    <row r="1121" spans="2:20" x14ac:dyDescent="0.25"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</row>
    <row r="1122" spans="2:20" x14ac:dyDescent="0.25"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</row>
    <row r="1123" spans="2:20" x14ac:dyDescent="0.25"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</row>
    <row r="1124" spans="2:20" x14ac:dyDescent="0.25"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</row>
    <row r="1125" spans="2:20" x14ac:dyDescent="0.25"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</row>
    <row r="1126" spans="2:20" x14ac:dyDescent="0.25"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</row>
    <row r="1127" spans="2:20" x14ac:dyDescent="0.25"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</row>
    <row r="1128" spans="2:20" x14ac:dyDescent="0.25"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</row>
    <row r="1129" spans="2:20" x14ac:dyDescent="0.25"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</row>
    <row r="1130" spans="2:20" x14ac:dyDescent="0.25"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</row>
    <row r="1131" spans="2:20" x14ac:dyDescent="0.25"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</row>
    <row r="1132" spans="2:20" x14ac:dyDescent="0.25"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</row>
    <row r="1133" spans="2:20" x14ac:dyDescent="0.25"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</row>
    <row r="1134" spans="2:20" x14ac:dyDescent="0.25"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</row>
    <row r="1135" spans="2:20" x14ac:dyDescent="0.25"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</row>
    <row r="1136" spans="2:20" x14ac:dyDescent="0.25"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</row>
    <row r="1137" spans="2:20" x14ac:dyDescent="0.25"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</row>
    <row r="1138" spans="2:20" x14ac:dyDescent="0.25"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</row>
    <row r="1139" spans="2:20" x14ac:dyDescent="0.25"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</row>
    <row r="1140" spans="2:20" x14ac:dyDescent="0.25"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</row>
    <row r="1141" spans="2:20" x14ac:dyDescent="0.25"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</row>
    <row r="1142" spans="2:20" x14ac:dyDescent="0.25"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</row>
    <row r="1143" spans="2:20" x14ac:dyDescent="0.25"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</row>
    <row r="1144" spans="2:20" x14ac:dyDescent="0.25"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</row>
    <row r="1145" spans="2:20" x14ac:dyDescent="0.25"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</row>
    <row r="1146" spans="2:20" x14ac:dyDescent="0.25"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</row>
    <row r="1147" spans="2:20" x14ac:dyDescent="0.25"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</row>
    <row r="1148" spans="2:20" x14ac:dyDescent="0.25"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</row>
    <row r="1149" spans="2:20" x14ac:dyDescent="0.25"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</row>
    <row r="1150" spans="2:20" x14ac:dyDescent="0.25"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</row>
    <row r="1151" spans="2:20" x14ac:dyDescent="0.25"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</row>
    <row r="1152" spans="2:20" x14ac:dyDescent="0.25"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</row>
    <row r="1153" spans="2:20" x14ac:dyDescent="0.25"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</row>
    <row r="1154" spans="2:20" x14ac:dyDescent="0.25"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</row>
    <row r="1155" spans="2:20" x14ac:dyDescent="0.25"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</row>
    <row r="1156" spans="2:20" x14ac:dyDescent="0.25"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</row>
    <row r="1157" spans="2:20" x14ac:dyDescent="0.25"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</row>
    <row r="1158" spans="2:20" x14ac:dyDescent="0.25"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</row>
    <row r="1159" spans="2:20" x14ac:dyDescent="0.25"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</row>
    <row r="1160" spans="2:20" x14ac:dyDescent="0.25"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</row>
    <row r="1161" spans="2:20" x14ac:dyDescent="0.25"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</row>
    <row r="1162" spans="2:20" x14ac:dyDescent="0.25"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</row>
    <row r="1163" spans="2:20" x14ac:dyDescent="0.25"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</row>
    <row r="1164" spans="2:20" x14ac:dyDescent="0.25"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</row>
    <row r="1165" spans="2:20" x14ac:dyDescent="0.25"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</row>
    <row r="1166" spans="2:20" x14ac:dyDescent="0.25"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</row>
    <row r="1167" spans="2:20" x14ac:dyDescent="0.25"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</row>
    <row r="1168" spans="2:20" x14ac:dyDescent="0.25"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</row>
    <row r="1169" spans="2:20" x14ac:dyDescent="0.25"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</row>
    <row r="1170" spans="2:20" x14ac:dyDescent="0.25"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</row>
    <row r="1171" spans="2:20" x14ac:dyDescent="0.25"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</row>
    <row r="1172" spans="2:20" x14ac:dyDescent="0.25"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</row>
    <row r="1173" spans="2:20" x14ac:dyDescent="0.25"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</row>
    <row r="1174" spans="2:20" x14ac:dyDescent="0.25"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</row>
    <row r="1175" spans="2:20" x14ac:dyDescent="0.25"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</row>
    <row r="1176" spans="2:20" x14ac:dyDescent="0.25"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</row>
    <row r="1177" spans="2:20" x14ac:dyDescent="0.25"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</row>
    <row r="1178" spans="2:20" x14ac:dyDescent="0.25"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</row>
    <row r="1179" spans="2:20" x14ac:dyDescent="0.25"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</row>
    <row r="1180" spans="2:20" x14ac:dyDescent="0.25"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</row>
    <row r="1181" spans="2:20" x14ac:dyDescent="0.25"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</row>
    <row r="1182" spans="2:20" x14ac:dyDescent="0.25"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</row>
    <row r="1183" spans="2:20" x14ac:dyDescent="0.25"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</row>
    <row r="1184" spans="2:20" x14ac:dyDescent="0.25"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</row>
    <row r="1185" spans="2:20" x14ac:dyDescent="0.25"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</row>
    <row r="1186" spans="2:20" x14ac:dyDescent="0.25"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</row>
    <row r="1187" spans="2:20" x14ac:dyDescent="0.25"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</row>
    <row r="1188" spans="2:20" x14ac:dyDescent="0.25"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</row>
    <row r="1189" spans="2:20" x14ac:dyDescent="0.25"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</row>
    <row r="1190" spans="2:20" x14ac:dyDescent="0.25"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</row>
    <row r="1191" spans="2:20" x14ac:dyDescent="0.25"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</row>
    <row r="1192" spans="2:20" x14ac:dyDescent="0.25"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</row>
    <row r="1193" spans="2:20" x14ac:dyDescent="0.25"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</row>
    <row r="1194" spans="2:20" x14ac:dyDescent="0.25"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</row>
    <row r="1195" spans="2:20" x14ac:dyDescent="0.25"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</row>
    <row r="1196" spans="2:20" x14ac:dyDescent="0.25"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</row>
    <row r="1197" spans="2:20" x14ac:dyDescent="0.25"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</row>
    <row r="1198" spans="2:20" x14ac:dyDescent="0.25"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</row>
    <row r="1199" spans="2:20" x14ac:dyDescent="0.25"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</row>
    <row r="1200" spans="2:20" x14ac:dyDescent="0.25"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</row>
    <row r="1201" spans="2:20" x14ac:dyDescent="0.25"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</row>
    <row r="1202" spans="2:20" x14ac:dyDescent="0.25"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</row>
    <row r="1203" spans="2:20" x14ac:dyDescent="0.25"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</row>
    <row r="1204" spans="2:20" x14ac:dyDescent="0.25"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</row>
    <row r="1205" spans="2:20" x14ac:dyDescent="0.25"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</row>
    <row r="1206" spans="2:20" x14ac:dyDescent="0.25"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</row>
    <row r="1207" spans="2:20" x14ac:dyDescent="0.25"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</row>
    <row r="1208" spans="2:20" x14ac:dyDescent="0.25"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</row>
    <row r="1209" spans="2:20" x14ac:dyDescent="0.25"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</row>
    <row r="1210" spans="2:20" x14ac:dyDescent="0.25"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</row>
    <row r="1211" spans="2:20" x14ac:dyDescent="0.25"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</row>
    <row r="1212" spans="2:20" x14ac:dyDescent="0.25"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</row>
    <row r="1213" spans="2:20" x14ac:dyDescent="0.25"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</row>
    <row r="1214" spans="2:20" x14ac:dyDescent="0.25"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</row>
    <row r="1215" spans="2:20" x14ac:dyDescent="0.25"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</row>
    <row r="1216" spans="2:20" x14ac:dyDescent="0.25"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</row>
    <row r="1217" spans="2:20" x14ac:dyDescent="0.25"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</row>
    <row r="1218" spans="2:20" x14ac:dyDescent="0.25"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</row>
    <row r="1219" spans="2:20" x14ac:dyDescent="0.25"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</row>
    <row r="1220" spans="2:20" x14ac:dyDescent="0.25"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</row>
    <row r="1221" spans="2:20" x14ac:dyDescent="0.25"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</row>
    <row r="1222" spans="2:20" x14ac:dyDescent="0.25"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</row>
    <row r="1223" spans="2:20" x14ac:dyDescent="0.25"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</row>
    <row r="1224" spans="2:20" x14ac:dyDescent="0.25"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</row>
    <row r="1225" spans="2:20" x14ac:dyDescent="0.25"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</row>
    <row r="1226" spans="2:20" x14ac:dyDescent="0.25"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</row>
    <row r="1227" spans="2:20" x14ac:dyDescent="0.25"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</row>
    <row r="1228" spans="2:20" x14ac:dyDescent="0.25"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</row>
    <row r="1229" spans="2:20" x14ac:dyDescent="0.25"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</row>
    <row r="1230" spans="2:20" x14ac:dyDescent="0.25"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</row>
    <row r="1231" spans="2:20" x14ac:dyDescent="0.25"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</row>
    <row r="1232" spans="2:20" x14ac:dyDescent="0.25"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</row>
    <row r="1233" spans="2:20" x14ac:dyDescent="0.25"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</row>
    <row r="1234" spans="2:20" x14ac:dyDescent="0.25"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</row>
    <row r="1235" spans="2:20" x14ac:dyDescent="0.25"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</row>
    <row r="1236" spans="2:20" x14ac:dyDescent="0.25"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</row>
    <row r="1237" spans="2:20" x14ac:dyDescent="0.25"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</row>
    <row r="1238" spans="2:20" x14ac:dyDescent="0.25"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</row>
    <row r="1239" spans="2:20" x14ac:dyDescent="0.25"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</row>
    <row r="1240" spans="2:20" x14ac:dyDescent="0.25"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</row>
    <row r="1241" spans="2:20" x14ac:dyDescent="0.25"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</row>
    <row r="1242" spans="2:20" x14ac:dyDescent="0.25"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</row>
    <row r="1243" spans="2:20" x14ac:dyDescent="0.25"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</row>
    <row r="1244" spans="2:20" x14ac:dyDescent="0.25"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</row>
    <row r="1245" spans="2:20" x14ac:dyDescent="0.25"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</row>
    <row r="1246" spans="2:20" x14ac:dyDescent="0.25"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</row>
    <row r="1247" spans="2:20" x14ac:dyDescent="0.25"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</row>
    <row r="1248" spans="2:20" x14ac:dyDescent="0.25"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</row>
    <row r="1249" spans="2:20" x14ac:dyDescent="0.25"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</row>
    <row r="1250" spans="2:20" x14ac:dyDescent="0.25"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</row>
    <row r="1251" spans="2:20" x14ac:dyDescent="0.25"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</row>
    <row r="1252" spans="2:20" x14ac:dyDescent="0.25"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</row>
    <row r="1253" spans="2:20" x14ac:dyDescent="0.25"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</row>
    <row r="1254" spans="2:20" x14ac:dyDescent="0.25"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</row>
    <row r="1255" spans="2:20" x14ac:dyDescent="0.25"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</row>
    <row r="1256" spans="2:20" x14ac:dyDescent="0.25"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</row>
    <row r="1257" spans="2:20" x14ac:dyDescent="0.25"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</row>
    <row r="1258" spans="2:20" x14ac:dyDescent="0.25"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</row>
    <row r="1259" spans="2:20" x14ac:dyDescent="0.25"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</row>
    <row r="1260" spans="2:20" x14ac:dyDescent="0.25"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</row>
    <row r="1261" spans="2:20" x14ac:dyDescent="0.25"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</row>
    <row r="1262" spans="2:20" x14ac:dyDescent="0.25"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</row>
    <row r="1263" spans="2:20" x14ac:dyDescent="0.25"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</row>
    <row r="1264" spans="2:20" x14ac:dyDescent="0.25"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</row>
    <row r="1265" spans="2:20" x14ac:dyDescent="0.25"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</row>
    <row r="1266" spans="2:20" x14ac:dyDescent="0.25"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</row>
    <row r="1267" spans="2:20" x14ac:dyDescent="0.25"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</row>
    <row r="1268" spans="2:20" x14ac:dyDescent="0.25"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</row>
    <row r="1269" spans="2:20" x14ac:dyDescent="0.25"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</row>
    <row r="1270" spans="2:20" x14ac:dyDescent="0.25"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</row>
    <row r="1271" spans="2:20" x14ac:dyDescent="0.25"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</row>
    <row r="1272" spans="2:20" x14ac:dyDescent="0.25"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</row>
    <row r="1273" spans="2:20" x14ac:dyDescent="0.25"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</row>
    <row r="1274" spans="2:20" x14ac:dyDescent="0.25"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</row>
    <row r="1275" spans="2:20" x14ac:dyDescent="0.25"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</row>
    <row r="1276" spans="2:20" x14ac:dyDescent="0.25"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</row>
    <row r="1277" spans="2:20" x14ac:dyDescent="0.25"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</row>
    <row r="1278" spans="2:20" x14ac:dyDescent="0.25"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</row>
    <row r="1279" spans="2:20" x14ac:dyDescent="0.25"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</row>
    <row r="1280" spans="2:20" x14ac:dyDescent="0.25"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</row>
    <row r="1281" spans="2:20" x14ac:dyDescent="0.25"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</row>
    <row r="1282" spans="2:20" x14ac:dyDescent="0.25"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</row>
    <row r="1283" spans="2:20" x14ac:dyDescent="0.25"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</row>
    <row r="1284" spans="2:20" x14ac:dyDescent="0.25"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</row>
    <row r="1285" spans="2:20" x14ac:dyDescent="0.25"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</row>
    <row r="1286" spans="2:20" x14ac:dyDescent="0.25"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</row>
    <row r="1287" spans="2:20" x14ac:dyDescent="0.25"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</row>
    <row r="1288" spans="2:20" x14ac:dyDescent="0.25"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</row>
    <row r="1289" spans="2:20" x14ac:dyDescent="0.25"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</row>
    <row r="1290" spans="2:20" x14ac:dyDescent="0.25"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</row>
    <row r="1291" spans="2:20" x14ac:dyDescent="0.25"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</row>
    <row r="1292" spans="2:20" x14ac:dyDescent="0.25"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</row>
    <row r="1293" spans="2:20" x14ac:dyDescent="0.25"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</row>
    <row r="1294" spans="2:20" x14ac:dyDescent="0.25"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</row>
    <row r="1295" spans="2:20" x14ac:dyDescent="0.25"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</row>
    <row r="1296" spans="2:20" x14ac:dyDescent="0.25"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</row>
    <row r="1297" spans="2:20" x14ac:dyDescent="0.25"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</row>
    <row r="1298" spans="2:20" x14ac:dyDescent="0.25"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</row>
    <row r="1299" spans="2:20" x14ac:dyDescent="0.25"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</row>
    <row r="1300" spans="2:20" x14ac:dyDescent="0.25"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</row>
    <row r="1301" spans="2:20" x14ac:dyDescent="0.25"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</row>
    <row r="1302" spans="2:20" x14ac:dyDescent="0.25"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</row>
    <row r="1303" spans="2:20" x14ac:dyDescent="0.25"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</row>
    <row r="1304" spans="2:20" x14ac:dyDescent="0.25"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</row>
    <row r="1305" spans="2:20" x14ac:dyDescent="0.25"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</row>
    <row r="1306" spans="2:20" x14ac:dyDescent="0.25"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</row>
    <row r="1307" spans="2:20" x14ac:dyDescent="0.25"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</row>
    <row r="1308" spans="2:20" x14ac:dyDescent="0.25"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</row>
    <row r="1309" spans="2:20" x14ac:dyDescent="0.25"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</row>
    <row r="1310" spans="2:20" x14ac:dyDescent="0.25"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</row>
    <row r="1311" spans="2:20" x14ac:dyDescent="0.25"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</row>
    <row r="1312" spans="2:20" x14ac:dyDescent="0.25"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</row>
    <row r="1313" spans="2:20" x14ac:dyDescent="0.25"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</row>
    <row r="1314" spans="2:20" x14ac:dyDescent="0.25"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</row>
    <row r="1315" spans="2:20" x14ac:dyDescent="0.25"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</row>
    <row r="1316" spans="2:20" x14ac:dyDescent="0.25"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</row>
    <row r="1317" spans="2:20" x14ac:dyDescent="0.25"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</row>
    <row r="1318" spans="2:20" x14ac:dyDescent="0.25"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</row>
    <row r="1319" spans="2:20" x14ac:dyDescent="0.25"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</row>
    <row r="1320" spans="2:20" x14ac:dyDescent="0.25"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</row>
    <row r="1321" spans="2:20" x14ac:dyDescent="0.25"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</row>
    <row r="1322" spans="2:20" x14ac:dyDescent="0.25"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</row>
    <row r="1323" spans="2:20" x14ac:dyDescent="0.25"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</row>
    <row r="1324" spans="2:20" x14ac:dyDescent="0.25"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</row>
    <row r="1325" spans="2:20" x14ac:dyDescent="0.25"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</row>
    <row r="1326" spans="2:20" x14ac:dyDescent="0.25"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</row>
    <row r="1327" spans="2:20" x14ac:dyDescent="0.25"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</row>
    <row r="1328" spans="2:20" x14ac:dyDescent="0.25"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</row>
    <row r="1329" spans="2:20" x14ac:dyDescent="0.25"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</row>
    <row r="1330" spans="2:20" x14ac:dyDescent="0.25"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</row>
    <row r="1331" spans="2:20" x14ac:dyDescent="0.25"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</row>
    <row r="1332" spans="2:20" x14ac:dyDescent="0.25"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</row>
    <row r="1333" spans="2:20" x14ac:dyDescent="0.25"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</row>
    <row r="1334" spans="2:20" x14ac:dyDescent="0.25"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</row>
    <row r="1335" spans="2:20" x14ac:dyDescent="0.25"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</row>
    <row r="1336" spans="2:20" x14ac:dyDescent="0.25"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</row>
    <row r="1337" spans="2:20" x14ac:dyDescent="0.25"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</row>
    <row r="1338" spans="2:20" x14ac:dyDescent="0.25"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</row>
    <row r="1339" spans="2:20" x14ac:dyDescent="0.25"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</row>
    <row r="1340" spans="2:20" x14ac:dyDescent="0.25"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</row>
    <row r="1341" spans="2:20" x14ac:dyDescent="0.25"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</row>
    <row r="1342" spans="2:20" x14ac:dyDescent="0.25"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</row>
    <row r="1343" spans="2:20" x14ac:dyDescent="0.25"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</row>
    <row r="1344" spans="2:20" x14ac:dyDescent="0.25"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</row>
    <row r="1345" spans="2:20" x14ac:dyDescent="0.25"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</row>
    <row r="1346" spans="2:20" x14ac:dyDescent="0.25"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</row>
    <row r="1347" spans="2:20" x14ac:dyDescent="0.25"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</row>
    <row r="1348" spans="2:20" x14ac:dyDescent="0.25"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</row>
    <row r="1349" spans="2:20" x14ac:dyDescent="0.25"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</row>
    <row r="1350" spans="2:20" x14ac:dyDescent="0.25"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</row>
    <row r="1351" spans="2:20" x14ac:dyDescent="0.25"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</row>
    <row r="1352" spans="2:20" x14ac:dyDescent="0.25"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</row>
    <row r="1353" spans="2:20" x14ac:dyDescent="0.25"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</row>
    <row r="1354" spans="2:20" x14ac:dyDescent="0.25"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</row>
    <row r="1355" spans="2:20" x14ac:dyDescent="0.25"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</row>
    <row r="1356" spans="2:20" x14ac:dyDescent="0.25"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</row>
    <row r="1357" spans="2:20" x14ac:dyDescent="0.25"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</row>
    <row r="1358" spans="2:20" x14ac:dyDescent="0.25"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</row>
    <row r="1359" spans="2:20" x14ac:dyDescent="0.25"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</row>
    <row r="1360" spans="2:20" x14ac:dyDescent="0.25"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</row>
    <row r="1361" spans="2:20" x14ac:dyDescent="0.25"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</row>
    <row r="1362" spans="2:20" x14ac:dyDescent="0.25"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</row>
    <row r="1363" spans="2:20" x14ac:dyDescent="0.25"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</row>
    <row r="1364" spans="2:20" x14ac:dyDescent="0.25"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</row>
    <row r="1365" spans="2:20" x14ac:dyDescent="0.25"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</row>
    <row r="1366" spans="2:20" x14ac:dyDescent="0.25"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</row>
    <row r="1367" spans="2:20" x14ac:dyDescent="0.25"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</row>
    <row r="1368" spans="2:20" x14ac:dyDescent="0.25"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</row>
    <row r="1369" spans="2:20" x14ac:dyDescent="0.25"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</row>
    <row r="1370" spans="2:20" x14ac:dyDescent="0.25"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</row>
    <row r="1371" spans="2:20" x14ac:dyDescent="0.25"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</row>
    <row r="1372" spans="2:20" x14ac:dyDescent="0.25"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</row>
    <row r="1373" spans="2:20" x14ac:dyDescent="0.25"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</row>
    <row r="1374" spans="2:20" x14ac:dyDescent="0.25"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</row>
    <row r="1375" spans="2:20" x14ac:dyDescent="0.25"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</row>
    <row r="1376" spans="2:20" x14ac:dyDescent="0.25"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</row>
    <row r="1377" spans="2:20" x14ac:dyDescent="0.25"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</row>
    <row r="1378" spans="2:20" x14ac:dyDescent="0.25"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</row>
    <row r="1379" spans="2:20" x14ac:dyDescent="0.25"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</row>
    <row r="1380" spans="2:20" x14ac:dyDescent="0.25"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</row>
    <row r="1381" spans="2:20" x14ac:dyDescent="0.25"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</row>
    <row r="1382" spans="2:20" x14ac:dyDescent="0.25"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</row>
    <row r="1383" spans="2:20" x14ac:dyDescent="0.25"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</row>
    <row r="1384" spans="2:20" x14ac:dyDescent="0.25"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</row>
    <row r="1385" spans="2:20" x14ac:dyDescent="0.25"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</row>
    <row r="1386" spans="2:20" x14ac:dyDescent="0.25"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</row>
    <row r="1387" spans="2:20" x14ac:dyDescent="0.25"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</row>
    <row r="1388" spans="2:20" x14ac:dyDescent="0.25"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</row>
    <row r="1389" spans="2:20" x14ac:dyDescent="0.25"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</row>
    <row r="1390" spans="2:20" x14ac:dyDescent="0.25"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</row>
    <row r="1391" spans="2:20" x14ac:dyDescent="0.25"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</row>
    <row r="1392" spans="2:20" x14ac:dyDescent="0.25"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</row>
    <row r="1393" spans="2:20" x14ac:dyDescent="0.25"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</row>
    <row r="1394" spans="2:20" x14ac:dyDescent="0.25"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</row>
    <row r="1395" spans="2:20" x14ac:dyDescent="0.25"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</row>
    <row r="1396" spans="2:20" x14ac:dyDescent="0.25"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</row>
    <row r="1397" spans="2:20" x14ac:dyDescent="0.25"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</row>
    <row r="1398" spans="2:20" x14ac:dyDescent="0.25"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</row>
    <row r="1399" spans="2:20" x14ac:dyDescent="0.25"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</row>
    <row r="1400" spans="2:20" x14ac:dyDescent="0.25"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</row>
    <row r="1401" spans="2:20" x14ac:dyDescent="0.25"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</row>
    <row r="1402" spans="2:20" x14ac:dyDescent="0.25"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</row>
    <row r="1403" spans="2:20" x14ac:dyDescent="0.25"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</row>
    <row r="1404" spans="2:20" x14ac:dyDescent="0.25"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</row>
    <row r="1405" spans="2:20" x14ac:dyDescent="0.25"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</row>
    <row r="1406" spans="2:20" x14ac:dyDescent="0.25"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</row>
    <row r="1407" spans="2:20" x14ac:dyDescent="0.25"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</row>
    <row r="1408" spans="2:20" x14ac:dyDescent="0.25"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</row>
    <row r="1409" spans="2:20" x14ac:dyDescent="0.25"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</row>
    <row r="1410" spans="2:20" x14ac:dyDescent="0.25"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</row>
    <row r="1411" spans="2:20" x14ac:dyDescent="0.25"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</row>
    <row r="1412" spans="2:20" x14ac:dyDescent="0.25"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</row>
    <row r="1413" spans="2:20" x14ac:dyDescent="0.25"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</row>
    <row r="1414" spans="2:20" x14ac:dyDescent="0.25"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</row>
    <row r="1415" spans="2:20" x14ac:dyDescent="0.25"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</row>
    <row r="1416" spans="2:20" x14ac:dyDescent="0.25"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</row>
    <row r="1417" spans="2:20" x14ac:dyDescent="0.25"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</row>
    <row r="1418" spans="2:20" x14ac:dyDescent="0.25"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</row>
    <row r="1419" spans="2:20" x14ac:dyDescent="0.25"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</row>
    <row r="1420" spans="2:20" x14ac:dyDescent="0.25"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</row>
    <row r="1421" spans="2:20" x14ac:dyDescent="0.25"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</row>
    <row r="1422" spans="2:20" x14ac:dyDescent="0.25"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</row>
    <row r="1423" spans="2:20" x14ac:dyDescent="0.25"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</row>
    <row r="1424" spans="2:20" x14ac:dyDescent="0.25"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</row>
    <row r="1425" spans="2:20" x14ac:dyDescent="0.25"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</row>
    <row r="1426" spans="2:20" x14ac:dyDescent="0.25"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</row>
    <row r="1427" spans="2:20" x14ac:dyDescent="0.25"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</row>
    <row r="1428" spans="2:20" x14ac:dyDescent="0.25"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</row>
    <row r="1429" spans="2:20" x14ac:dyDescent="0.25"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</row>
    <row r="1430" spans="2:20" x14ac:dyDescent="0.25"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</row>
    <row r="1431" spans="2:20" x14ac:dyDescent="0.25"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</row>
    <row r="1432" spans="2:20" x14ac:dyDescent="0.25"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</row>
    <row r="1433" spans="2:20" x14ac:dyDescent="0.25"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</row>
    <row r="1434" spans="2:20" x14ac:dyDescent="0.25"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</row>
    <row r="1435" spans="2:20" x14ac:dyDescent="0.25"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</row>
    <row r="1436" spans="2:20" x14ac:dyDescent="0.25"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</row>
    <row r="1437" spans="2:20" x14ac:dyDescent="0.25"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</row>
    <row r="1438" spans="2:20" x14ac:dyDescent="0.25"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</row>
    <row r="1439" spans="2:20" x14ac:dyDescent="0.25"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</row>
    <row r="1440" spans="2:20" x14ac:dyDescent="0.25"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</row>
    <row r="1441" spans="2:20" x14ac:dyDescent="0.25"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</row>
    <row r="1442" spans="2:20" x14ac:dyDescent="0.25"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</row>
    <row r="1443" spans="2:20" x14ac:dyDescent="0.25"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</row>
    <row r="1444" spans="2:20" x14ac:dyDescent="0.25"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</row>
    <row r="1445" spans="2:20" x14ac:dyDescent="0.25"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</row>
    <row r="1446" spans="2:20" x14ac:dyDescent="0.25"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</row>
    <row r="1447" spans="2:20" x14ac:dyDescent="0.25"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</row>
    <row r="1448" spans="2:20" x14ac:dyDescent="0.25"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</row>
    <row r="1449" spans="2:20" x14ac:dyDescent="0.25"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</row>
    <row r="1450" spans="2:20" x14ac:dyDescent="0.25"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</row>
    <row r="1451" spans="2:20" x14ac:dyDescent="0.25"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</row>
    <row r="1452" spans="2:20" x14ac:dyDescent="0.25"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</row>
    <row r="1453" spans="2:20" x14ac:dyDescent="0.25"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</row>
    <row r="1454" spans="2:20" x14ac:dyDescent="0.25"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</row>
    <row r="1455" spans="2:20" x14ac:dyDescent="0.25"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</row>
    <row r="1456" spans="2:20" x14ac:dyDescent="0.25"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</row>
    <row r="1457" spans="2:20" x14ac:dyDescent="0.25"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</row>
    <row r="1458" spans="2:20" x14ac:dyDescent="0.25"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</row>
    <row r="1459" spans="2:20" x14ac:dyDescent="0.25"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</row>
    <row r="1460" spans="2:20" x14ac:dyDescent="0.25"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</row>
    <row r="1461" spans="2:20" x14ac:dyDescent="0.25"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</row>
    <row r="1462" spans="2:20" x14ac:dyDescent="0.25"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</row>
    <row r="1463" spans="2:20" x14ac:dyDescent="0.25"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</row>
    <row r="1464" spans="2:20" x14ac:dyDescent="0.25"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</row>
    <row r="1465" spans="2:20" x14ac:dyDescent="0.25"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</row>
    <row r="1466" spans="2:20" x14ac:dyDescent="0.25"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</row>
    <row r="1467" spans="2:20" x14ac:dyDescent="0.25"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</row>
    <row r="1468" spans="2:20" x14ac:dyDescent="0.25"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</row>
    <row r="1469" spans="2:20" x14ac:dyDescent="0.25"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</row>
    <row r="1470" spans="2:20" x14ac:dyDescent="0.25"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</row>
    <row r="1471" spans="2:20" x14ac:dyDescent="0.25"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</row>
    <row r="1472" spans="2:20" x14ac:dyDescent="0.25"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</row>
    <row r="1473" spans="2:20" x14ac:dyDescent="0.25"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</row>
    <row r="1474" spans="2:20" x14ac:dyDescent="0.25"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</row>
    <row r="1475" spans="2:20" x14ac:dyDescent="0.25"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</row>
    <row r="1476" spans="2:20" x14ac:dyDescent="0.25"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</row>
    <row r="1477" spans="2:20" x14ac:dyDescent="0.25"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</row>
    <row r="1478" spans="2:20" x14ac:dyDescent="0.25"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</row>
    <row r="1479" spans="2:20" x14ac:dyDescent="0.25"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</row>
    <row r="1480" spans="2:20" x14ac:dyDescent="0.25"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</row>
    <row r="1481" spans="2:20" x14ac:dyDescent="0.25"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</row>
    <row r="1482" spans="2:20" x14ac:dyDescent="0.25"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</row>
    <row r="1483" spans="2:20" x14ac:dyDescent="0.25"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</row>
    <row r="1484" spans="2:20" x14ac:dyDescent="0.25"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</row>
    <row r="1485" spans="2:20" x14ac:dyDescent="0.25"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</row>
    <row r="1486" spans="2:20" x14ac:dyDescent="0.25"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</row>
    <row r="1487" spans="2:20" x14ac:dyDescent="0.25"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</row>
    <row r="1488" spans="2:20" x14ac:dyDescent="0.25"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</row>
    <row r="1489" spans="2:20" x14ac:dyDescent="0.25"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</row>
    <row r="1490" spans="2:20" x14ac:dyDescent="0.25"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</row>
    <row r="1491" spans="2:20" x14ac:dyDescent="0.25"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</row>
    <row r="1492" spans="2:20" x14ac:dyDescent="0.25"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</row>
    <row r="1493" spans="2:20" x14ac:dyDescent="0.25"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</row>
    <row r="1494" spans="2:20" x14ac:dyDescent="0.25"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</row>
    <row r="1495" spans="2:20" x14ac:dyDescent="0.25"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</row>
    <row r="1496" spans="2:20" x14ac:dyDescent="0.25"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</row>
    <row r="1497" spans="2:20" x14ac:dyDescent="0.25"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</row>
    <row r="1498" spans="2:20" x14ac:dyDescent="0.25"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</row>
    <row r="1499" spans="2:20" x14ac:dyDescent="0.25"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</row>
    <row r="1500" spans="2:20" x14ac:dyDescent="0.25"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</row>
  </sheetData>
  <mergeCells count="23">
    <mergeCell ref="F41:J41"/>
    <mergeCell ref="O25:O34"/>
    <mergeCell ref="D36:H36"/>
    <mergeCell ref="D37:H37"/>
    <mergeCell ref="D38:H38"/>
    <mergeCell ref="D39:H39"/>
    <mergeCell ref="D40:H40"/>
    <mergeCell ref="D31:H31"/>
    <mergeCell ref="D32:H32"/>
    <mergeCell ref="D33:H33"/>
    <mergeCell ref="D34:H34"/>
    <mergeCell ref="D35:H35"/>
    <mergeCell ref="D26:H26"/>
    <mergeCell ref="D27:H27"/>
    <mergeCell ref="D28:H28"/>
    <mergeCell ref="D29:H29"/>
    <mergeCell ref="D30:H30"/>
    <mergeCell ref="C2:G2"/>
    <mergeCell ref="J5:J15"/>
    <mergeCell ref="L3:P3"/>
    <mergeCell ref="D24:H24"/>
    <mergeCell ref="D25:H25"/>
    <mergeCell ref="M18:R20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84"/>
  <sheetViews>
    <sheetView tabSelected="1" workbookViewId="0">
      <selection activeCell="G5" sqref="G5"/>
    </sheetView>
  </sheetViews>
  <sheetFormatPr defaultRowHeight="15" x14ac:dyDescent="0.25"/>
  <cols>
    <col min="3" max="3" width="21.42578125" bestFit="1" customWidth="1"/>
    <col min="4" max="4" width="14.140625" customWidth="1"/>
    <col min="5" max="5" width="5.7109375" customWidth="1"/>
    <col min="6" max="6" width="16" customWidth="1"/>
    <col min="7" max="7" width="15.7109375" customWidth="1"/>
    <col min="8" max="9" width="15.42578125" customWidth="1"/>
    <col min="10" max="10" width="12.5703125" customWidth="1"/>
    <col min="11" max="12" width="12.5703125" style="92" customWidth="1"/>
    <col min="13" max="13" width="12.5703125" style="106" customWidth="1"/>
    <col min="18" max="18" width="35.7109375" customWidth="1"/>
  </cols>
  <sheetData>
    <row r="1" spans="2:21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90"/>
      <c r="L1" s="90"/>
      <c r="M1" s="71"/>
      <c r="N1" s="1"/>
      <c r="O1" s="1"/>
      <c r="P1" s="1"/>
      <c r="Q1" s="1"/>
      <c r="R1" s="1"/>
      <c r="S1" s="1"/>
      <c r="T1" s="1"/>
      <c r="U1" s="1"/>
    </row>
    <row r="2" spans="2:21" ht="15.75" thickBot="1" x14ac:dyDescent="0.3">
      <c r="B2" s="1"/>
      <c r="C2" s="74" t="s">
        <v>9</v>
      </c>
      <c r="D2" s="75"/>
      <c r="E2" s="75"/>
      <c r="F2" s="75"/>
      <c r="G2" s="76"/>
      <c r="H2" s="1"/>
      <c r="I2" s="81" t="s">
        <v>33</v>
      </c>
      <c r="J2" s="82"/>
      <c r="K2" s="82"/>
      <c r="L2" s="82"/>
      <c r="M2" s="82"/>
      <c r="N2" s="83"/>
      <c r="O2" s="54"/>
      <c r="P2" s="1"/>
      <c r="Q2" s="86"/>
      <c r="R2" s="86"/>
      <c r="S2" s="86"/>
      <c r="T2" s="1"/>
      <c r="U2" s="1"/>
    </row>
    <row r="3" spans="2:21" x14ac:dyDescent="0.25">
      <c r="B3" s="1"/>
      <c r="C3" s="1"/>
      <c r="D3" s="1"/>
      <c r="E3" s="1"/>
      <c r="F3" s="1"/>
      <c r="G3" s="1"/>
      <c r="H3" s="1"/>
      <c r="I3" s="1"/>
      <c r="J3" s="70"/>
      <c r="K3" s="91"/>
      <c r="L3" s="91"/>
      <c r="M3" s="101"/>
      <c r="N3" s="54"/>
      <c r="O3" s="54"/>
      <c r="P3" s="1"/>
      <c r="Q3" s="87"/>
      <c r="R3" s="86"/>
      <c r="S3" s="86"/>
      <c r="T3" s="1"/>
      <c r="U3" s="1"/>
    </row>
    <row r="4" spans="2:21" x14ac:dyDescent="0.25">
      <c r="B4" s="1"/>
      <c r="C4" s="3" t="s">
        <v>2</v>
      </c>
      <c r="D4" s="12">
        <v>1200</v>
      </c>
      <c r="E4" s="1"/>
      <c r="F4" s="1"/>
      <c r="G4" s="1"/>
      <c r="H4" s="1"/>
      <c r="I4" s="1"/>
      <c r="J4" s="1"/>
      <c r="K4" s="90"/>
      <c r="L4" s="90"/>
      <c r="M4" s="71"/>
      <c r="N4" s="1"/>
      <c r="O4" s="1"/>
      <c r="P4" s="1"/>
      <c r="Q4" s="85"/>
      <c r="R4" s="86"/>
      <c r="S4" s="86"/>
      <c r="T4" s="1"/>
      <c r="U4" s="1"/>
    </row>
    <row r="5" spans="2:21" x14ac:dyDescent="0.25">
      <c r="B5" s="1"/>
      <c r="C5" s="1"/>
      <c r="D5" s="13"/>
      <c r="E5" s="1"/>
      <c r="F5" s="15" t="s">
        <v>1</v>
      </c>
      <c r="G5" s="89">
        <f ca="1">_xlfn.NORM.INV(RAND(),130,8)</f>
        <v>133.08661525456071</v>
      </c>
      <c r="H5" s="1"/>
      <c r="I5" s="22" t="s">
        <v>39</v>
      </c>
      <c r="J5" s="58" t="s">
        <v>35</v>
      </c>
      <c r="K5" s="97" t="s">
        <v>10</v>
      </c>
      <c r="L5" s="93" t="s">
        <v>12</v>
      </c>
      <c r="M5" s="102" t="s">
        <v>11</v>
      </c>
      <c r="N5" s="1"/>
      <c r="O5" s="1"/>
      <c r="P5" s="1"/>
      <c r="Q5" s="85"/>
      <c r="R5" s="86"/>
      <c r="S5" s="86"/>
      <c r="T5" s="1"/>
      <c r="U5" s="1"/>
    </row>
    <row r="6" spans="2:21" x14ac:dyDescent="0.25">
      <c r="B6" s="1"/>
      <c r="C6" s="3" t="s">
        <v>3</v>
      </c>
      <c r="D6" s="14">
        <f ca="1">D4/EURJPY</f>
        <v>9.0166843427846324</v>
      </c>
      <c r="E6" s="1"/>
      <c r="F6" s="1"/>
      <c r="G6" s="1"/>
      <c r="H6" s="1"/>
      <c r="I6" s="1"/>
      <c r="J6" s="62">
        <f ca="1">D7</f>
        <v>7.6017345410274029</v>
      </c>
      <c r="K6" s="94">
        <f ca="1">EURJPY</f>
        <v>133.08661525456071</v>
      </c>
      <c r="L6" s="98">
        <f ca="1">EURUSD</f>
        <v>1.1494746650779661</v>
      </c>
      <c r="M6" s="103">
        <f ca="1">D15</f>
        <v>0.78083366834704293</v>
      </c>
      <c r="N6" s="1"/>
      <c r="O6" s="19">
        <f>AVERAGE(M7:M1006)</f>
        <v>2.9159963771907034</v>
      </c>
      <c r="P6" s="72" t="s">
        <v>36</v>
      </c>
      <c r="Q6" s="1"/>
      <c r="R6" s="86"/>
      <c r="S6" s="86"/>
      <c r="T6" s="1"/>
      <c r="U6" s="1"/>
    </row>
    <row r="7" spans="2:21" ht="15.75" thickBot="1" x14ac:dyDescent="0.3">
      <c r="B7" s="1"/>
      <c r="C7" s="3" t="s">
        <v>4</v>
      </c>
      <c r="D7" s="4">
        <f ca="1">NORMINV(RAND(),6,0.7)</f>
        <v>7.6017345410274029</v>
      </c>
      <c r="E7" s="1"/>
      <c r="F7" s="1"/>
      <c r="G7" s="1"/>
      <c r="H7" s="1"/>
      <c r="I7" s="1">
        <v>1</v>
      </c>
      <c r="J7" s="65">
        <f t="dataTable" ref="J7:M1006" dt2D="0" dtr="0" r1="H2" ca="1"/>
        <v>7.1194510021154276</v>
      </c>
      <c r="K7" s="95">
        <v>136.84854061540173</v>
      </c>
      <c r="L7" s="99">
        <v>1.0826389305493542</v>
      </c>
      <c r="M7" s="104">
        <v>2.5851102660792744</v>
      </c>
      <c r="O7" s="71">
        <f>_xlfn.STDEV.P(M7:M1006)</f>
        <v>1.0660799857957464</v>
      </c>
      <c r="P7" s="72" t="s">
        <v>37</v>
      </c>
      <c r="Q7" s="1"/>
      <c r="R7" s="86"/>
      <c r="S7" s="86"/>
      <c r="T7" s="1"/>
      <c r="U7" s="1"/>
    </row>
    <row r="8" spans="2:21" x14ac:dyDescent="0.25">
      <c r="B8" s="1"/>
      <c r="C8" s="1"/>
      <c r="D8" s="2"/>
      <c r="E8" s="1"/>
      <c r="F8" s="1"/>
      <c r="G8" s="1"/>
      <c r="H8" s="1"/>
      <c r="I8" s="1">
        <v>2</v>
      </c>
      <c r="J8" s="65">
        <v>5.7387815844893364</v>
      </c>
      <c r="K8" s="95">
        <v>136.37208490410853</v>
      </c>
      <c r="L8" s="99">
        <v>1.0977683140135921</v>
      </c>
      <c r="M8" s="104">
        <v>3.6805441371457945</v>
      </c>
      <c r="N8" s="1"/>
      <c r="O8" s="1"/>
      <c r="P8" s="1"/>
      <c r="Q8" s="85"/>
      <c r="R8" s="86"/>
      <c r="S8" s="86"/>
      <c r="T8" s="1"/>
      <c r="U8" s="1"/>
    </row>
    <row r="9" spans="2:21" x14ac:dyDescent="0.25">
      <c r="B9" s="1"/>
      <c r="C9" s="5" t="s">
        <v>5</v>
      </c>
      <c r="D9" s="6">
        <f ca="1">D6+D7</f>
        <v>16.618418883812033</v>
      </c>
      <c r="E9" s="1"/>
      <c r="F9" s="1"/>
      <c r="G9" s="1"/>
      <c r="H9" s="1"/>
      <c r="I9" s="1">
        <v>3</v>
      </c>
      <c r="J9" s="65">
        <v>6.2178083888663318</v>
      </c>
      <c r="K9" s="95">
        <v>138.29427705343986</v>
      </c>
      <c r="L9" s="99">
        <v>1.0634997128676205</v>
      </c>
      <c r="M9" s="104">
        <v>3.910877841655001</v>
      </c>
      <c r="N9" s="1"/>
      <c r="O9" s="1"/>
      <c r="P9" s="1"/>
      <c r="Q9" s="85"/>
      <c r="R9" s="86"/>
      <c r="S9" s="86"/>
      <c r="T9" s="1"/>
      <c r="U9" s="1"/>
    </row>
    <row r="10" spans="2:21" x14ac:dyDescent="0.25">
      <c r="B10" s="1"/>
      <c r="C10" s="1"/>
      <c r="D10" s="2"/>
      <c r="E10" s="1"/>
      <c r="F10" s="1"/>
      <c r="G10" s="1"/>
      <c r="H10" s="1"/>
      <c r="I10" s="1">
        <v>4</v>
      </c>
      <c r="J10" s="65">
        <v>5.8269384378074296</v>
      </c>
      <c r="K10" s="95">
        <v>126.74945817841802</v>
      </c>
      <c r="L10" s="99">
        <v>1.1268476087061774</v>
      </c>
      <c r="M10" s="104">
        <v>2.4541943399585318</v>
      </c>
      <c r="N10" s="1"/>
      <c r="O10" s="1"/>
      <c r="P10" s="1"/>
      <c r="Q10" s="85"/>
      <c r="R10" s="86"/>
      <c r="S10" s="86"/>
      <c r="T10" s="1"/>
      <c r="U10" s="1"/>
    </row>
    <row r="11" spans="2:21" x14ac:dyDescent="0.25">
      <c r="B11" s="1"/>
      <c r="C11" s="7" t="s">
        <v>6</v>
      </c>
      <c r="D11" s="8">
        <v>20</v>
      </c>
      <c r="E11" s="1"/>
      <c r="F11" s="1"/>
      <c r="G11" s="1"/>
      <c r="H11" s="1"/>
      <c r="I11" s="1">
        <v>5</v>
      </c>
      <c r="J11" s="65">
        <v>4.8917396472792287</v>
      </c>
      <c r="K11" s="95">
        <v>130.87844188983684</v>
      </c>
      <c r="L11" s="99">
        <v>1.1416863197011859</v>
      </c>
      <c r="M11" s="104">
        <v>3.4573936580058806</v>
      </c>
      <c r="N11" s="1"/>
      <c r="O11" s="1"/>
      <c r="P11" s="1"/>
      <c r="Q11" s="85"/>
      <c r="R11" s="86"/>
      <c r="S11" s="86"/>
      <c r="T11" s="1"/>
      <c r="U11" s="1"/>
    </row>
    <row r="12" spans="2:21" x14ac:dyDescent="0.25">
      <c r="B12" s="1"/>
      <c r="E12" s="1"/>
      <c r="F12" s="15" t="s">
        <v>0</v>
      </c>
      <c r="G12" s="89">
        <f ca="1">_xlfn.NORM.INV(RAND(),1.1,0.04)</f>
        <v>1.1494746650779661</v>
      </c>
      <c r="H12" s="1"/>
      <c r="I12" s="1">
        <v>6</v>
      </c>
      <c r="J12" s="65">
        <v>6.0613646445248772</v>
      </c>
      <c r="K12" s="95">
        <v>128.91913224626782</v>
      </c>
      <c r="L12" s="99">
        <v>1.027569755088225</v>
      </c>
      <c r="M12" s="104">
        <v>4.0938735176749219</v>
      </c>
      <c r="N12" s="1"/>
      <c r="O12" s="1"/>
      <c r="P12" s="1"/>
      <c r="Q12" s="85"/>
      <c r="R12" s="86"/>
      <c r="S12" s="86"/>
      <c r="T12" s="1"/>
      <c r="U12" s="1"/>
    </row>
    <row r="13" spans="2:21" ht="15.75" thickBot="1" x14ac:dyDescent="0.3">
      <c r="B13" s="1"/>
      <c r="C13" s="7" t="s">
        <v>7</v>
      </c>
      <c r="D13" s="9">
        <f ca="1">D11/G12</f>
        <v>17.399252552159076</v>
      </c>
      <c r="E13" s="1"/>
      <c r="F13" s="1"/>
      <c r="G13" s="1"/>
      <c r="H13" s="1"/>
      <c r="I13" s="1">
        <v>7</v>
      </c>
      <c r="J13" s="65">
        <v>7.011257757912742</v>
      </c>
      <c r="K13" s="95">
        <v>128.7727424067283</v>
      </c>
      <c r="L13" s="99">
        <v>1.0930328531830289</v>
      </c>
      <c r="M13" s="104">
        <v>1.9677116317532288</v>
      </c>
      <c r="N13" s="1"/>
      <c r="O13" s="1"/>
      <c r="P13" s="1"/>
      <c r="Q13" s="86"/>
      <c r="R13" s="86"/>
      <c r="S13" s="86"/>
      <c r="T13" s="1"/>
      <c r="U13" s="1"/>
    </row>
    <row r="14" spans="2:21" x14ac:dyDescent="0.25">
      <c r="B14" s="1"/>
      <c r="C14" s="1"/>
      <c r="D14" s="1"/>
      <c r="E14" s="1"/>
      <c r="F14" s="1"/>
      <c r="G14" s="1"/>
      <c r="H14" s="1"/>
      <c r="I14" s="1">
        <v>8</v>
      </c>
      <c r="J14" s="65">
        <v>5.4476951270864689</v>
      </c>
      <c r="K14" s="95">
        <v>115.47528526899531</v>
      </c>
      <c r="L14" s="99">
        <v>1.0711945605078992</v>
      </c>
      <c r="M14" s="104">
        <v>2.8312153825462048</v>
      </c>
      <c r="N14" s="1"/>
      <c r="O14" s="1"/>
      <c r="P14" s="1"/>
      <c r="Q14" s="86"/>
      <c r="R14" s="86"/>
      <c r="S14" s="86"/>
      <c r="T14" s="1"/>
      <c r="U14" s="1"/>
    </row>
    <row r="15" spans="2:21" x14ac:dyDescent="0.25">
      <c r="C15" s="10" t="s">
        <v>8</v>
      </c>
      <c r="D15" s="11">
        <f ca="1">D13-D9</f>
        <v>0.78083366834704293</v>
      </c>
      <c r="E15" s="1"/>
      <c r="F15" s="1"/>
      <c r="G15" s="1"/>
      <c r="H15" s="1"/>
      <c r="I15" s="1">
        <v>9</v>
      </c>
      <c r="J15" s="65">
        <v>5.2647759204290594</v>
      </c>
      <c r="K15" s="95">
        <v>122.83769417876533</v>
      </c>
      <c r="L15" s="99">
        <v>1.1410669959624704</v>
      </c>
      <c r="M15" s="104">
        <v>2.4936903856973807</v>
      </c>
      <c r="N15" s="1"/>
      <c r="O15" s="1"/>
      <c r="P15" s="1"/>
      <c r="Q15" s="88"/>
      <c r="R15" s="86"/>
      <c r="S15" s="86"/>
      <c r="T15" s="1"/>
      <c r="U15" s="1"/>
    </row>
    <row r="16" spans="2:21" x14ac:dyDescent="0.25">
      <c r="B16" s="1"/>
      <c r="C16" s="1"/>
      <c r="D16" s="1"/>
      <c r="E16" s="1"/>
      <c r="F16" s="1"/>
      <c r="G16" s="1"/>
      <c r="H16" s="1"/>
      <c r="I16" s="1">
        <v>10</v>
      </c>
      <c r="J16" s="65">
        <v>4.9205638414061239</v>
      </c>
      <c r="K16" s="95">
        <v>121.96903233702515</v>
      </c>
      <c r="L16" s="99">
        <v>1.1029920198547369</v>
      </c>
      <c r="M16" s="104">
        <v>3.3733706913335375</v>
      </c>
      <c r="N16" s="1"/>
      <c r="O16" s="1"/>
      <c r="P16" s="1"/>
      <c r="Q16" s="1"/>
      <c r="R16" s="86"/>
      <c r="S16" s="86"/>
      <c r="T16" s="1"/>
      <c r="U16" s="1"/>
    </row>
    <row r="17" spans="2:21" x14ac:dyDescent="0.25">
      <c r="B17" s="1"/>
      <c r="C17" s="1"/>
      <c r="D17" s="1"/>
      <c r="E17" s="1"/>
      <c r="F17" s="1"/>
      <c r="G17" s="1"/>
      <c r="H17" s="1"/>
      <c r="I17" s="1">
        <v>11</v>
      </c>
      <c r="J17" s="65">
        <v>6.7069532832728074</v>
      </c>
      <c r="K17" s="95">
        <v>132.96394211138519</v>
      </c>
      <c r="L17" s="99">
        <v>1.1217270802962376</v>
      </c>
      <c r="M17" s="104">
        <v>2.0976924366440493</v>
      </c>
      <c r="N17" s="1"/>
      <c r="O17" s="1"/>
      <c r="P17" s="1"/>
      <c r="Q17" s="1"/>
      <c r="R17" s="86"/>
      <c r="S17" s="86"/>
      <c r="T17" s="1"/>
      <c r="U17" s="1"/>
    </row>
    <row r="18" spans="2:21" x14ac:dyDescent="0.25">
      <c r="B18" s="1"/>
      <c r="C18" s="1"/>
      <c r="D18" s="1"/>
      <c r="E18" s="1"/>
      <c r="F18" s="1"/>
      <c r="G18" s="1"/>
      <c r="H18" s="1"/>
      <c r="I18" s="1">
        <v>12</v>
      </c>
      <c r="J18" s="65">
        <v>5.5405088731412704</v>
      </c>
      <c r="K18" s="95">
        <v>129.39446548056119</v>
      </c>
      <c r="L18" s="99">
        <v>1.0830362581321666</v>
      </c>
      <c r="M18" s="104">
        <v>3.652126582386682</v>
      </c>
      <c r="N18" s="1"/>
      <c r="O18" s="1"/>
      <c r="P18" s="1"/>
      <c r="Q18" s="1"/>
      <c r="R18" s="88"/>
      <c r="S18" s="88"/>
      <c r="T18" s="1"/>
      <c r="U18" s="1"/>
    </row>
    <row r="19" spans="2:21" x14ac:dyDescent="0.25">
      <c r="B19" s="1"/>
      <c r="C19" s="70"/>
      <c r="D19" s="69"/>
      <c r="E19" s="69"/>
      <c r="F19" s="69"/>
      <c r="G19" s="69"/>
      <c r="H19" s="69"/>
      <c r="I19" s="1">
        <v>13</v>
      </c>
      <c r="J19" s="65">
        <v>6.0963136197158621</v>
      </c>
      <c r="K19" s="95">
        <v>127.24971042708994</v>
      </c>
      <c r="L19" s="99">
        <v>1.0501130317509202</v>
      </c>
      <c r="M19" s="104">
        <v>3.5189783235117673</v>
      </c>
      <c r="N19" s="1"/>
      <c r="O19" s="1"/>
      <c r="P19" s="1"/>
      <c r="Q19" s="1"/>
      <c r="R19" s="1"/>
      <c r="S19" s="1"/>
      <c r="T19" s="1"/>
      <c r="U19" s="1"/>
    </row>
    <row r="20" spans="2:21" x14ac:dyDescent="0.25">
      <c r="B20" s="1"/>
      <c r="C20" s="70"/>
      <c r="D20" s="54"/>
      <c r="E20" s="54"/>
      <c r="F20" s="54"/>
      <c r="G20" s="54"/>
      <c r="H20" s="54"/>
      <c r="I20" s="1">
        <v>14</v>
      </c>
      <c r="J20" s="65">
        <v>5.6801622768237516</v>
      </c>
      <c r="K20" s="95">
        <v>124.81358978922546</v>
      </c>
      <c r="L20" s="99">
        <v>1.086492470929773</v>
      </c>
      <c r="M20" s="104">
        <v>3.1133588446964282</v>
      </c>
      <c r="N20" s="1"/>
      <c r="O20" s="1"/>
      <c r="P20" s="1"/>
      <c r="Q20" s="1"/>
      <c r="R20" s="1"/>
      <c r="S20" s="1"/>
      <c r="T20" s="1"/>
      <c r="U20" s="1"/>
    </row>
    <row r="21" spans="2:21" x14ac:dyDescent="0.25">
      <c r="B21" s="1"/>
      <c r="C21" s="70"/>
      <c r="D21" s="54"/>
      <c r="E21" s="54"/>
      <c r="F21" s="54"/>
      <c r="G21" s="54"/>
      <c r="H21" s="54"/>
      <c r="I21" s="1">
        <v>15</v>
      </c>
      <c r="J21" s="65">
        <v>6.485959827360726</v>
      </c>
      <c r="K21" s="95">
        <v>134.18843471536431</v>
      </c>
      <c r="L21" s="99">
        <v>1.1653525278735017</v>
      </c>
      <c r="M21" s="104">
        <v>1.7335804181525738</v>
      </c>
      <c r="N21" s="1"/>
      <c r="O21" s="1"/>
      <c r="P21" s="1"/>
      <c r="Q21" s="1"/>
      <c r="R21" s="1"/>
      <c r="S21" s="1"/>
      <c r="T21" s="1"/>
      <c r="U21" s="1"/>
    </row>
    <row r="22" spans="2:21" x14ac:dyDescent="0.25">
      <c r="B22" s="1"/>
      <c r="C22" s="70"/>
      <c r="D22" s="54"/>
      <c r="E22" s="54"/>
      <c r="F22" s="54"/>
      <c r="G22" s="54"/>
      <c r="H22" s="54"/>
      <c r="I22" s="1">
        <v>16</v>
      </c>
      <c r="J22" s="65">
        <v>5.1413852665882143</v>
      </c>
      <c r="K22" s="95">
        <v>124.81365590834082</v>
      </c>
      <c r="L22" s="99">
        <v>1.0491015688994665</v>
      </c>
      <c r="M22" s="104">
        <v>4.3082132156551207</v>
      </c>
      <c r="N22" s="1"/>
      <c r="O22" s="1"/>
      <c r="P22" s="1"/>
      <c r="Q22" s="1"/>
      <c r="R22" s="1"/>
      <c r="S22" s="1"/>
      <c r="T22" s="1"/>
      <c r="U22" s="1"/>
    </row>
    <row r="23" spans="2:21" x14ac:dyDescent="0.25">
      <c r="B23" s="1"/>
      <c r="C23" s="70"/>
      <c r="D23" s="54"/>
      <c r="E23" s="54"/>
      <c r="F23" s="54"/>
      <c r="G23" s="54"/>
      <c r="H23" s="54"/>
      <c r="I23" s="1">
        <v>17</v>
      </c>
      <c r="J23" s="65">
        <v>5.5805684177650523</v>
      </c>
      <c r="K23" s="95">
        <v>136.69623256907971</v>
      </c>
      <c r="L23" s="99">
        <v>1.1191994247279164</v>
      </c>
      <c r="M23" s="104">
        <v>3.5107591626607615</v>
      </c>
      <c r="N23" s="1"/>
      <c r="O23" s="1"/>
      <c r="P23" s="1"/>
      <c r="Q23" s="1"/>
      <c r="R23" s="1"/>
      <c r="S23" s="1"/>
      <c r="T23" s="1"/>
      <c r="U23" s="1"/>
    </row>
    <row r="24" spans="2:21" x14ac:dyDescent="0.25">
      <c r="B24" s="1"/>
      <c r="C24" s="1"/>
      <c r="D24" s="1"/>
      <c r="E24" s="1"/>
      <c r="F24" s="1"/>
      <c r="G24" s="1"/>
      <c r="H24" s="1"/>
      <c r="I24" s="1">
        <v>18</v>
      </c>
      <c r="J24" s="65">
        <v>6.1515045639326615</v>
      </c>
      <c r="K24" s="95">
        <v>134.47025143404761</v>
      </c>
      <c r="L24" s="99">
        <v>1.0984344242493673</v>
      </c>
      <c r="M24" s="104">
        <v>3.1323209197114821</v>
      </c>
      <c r="N24" s="1"/>
      <c r="O24" s="1"/>
      <c r="P24" s="1"/>
      <c r="Q24" s="1"/>
      <c r="R24" s="1"/>
      <c r="S24" s="1"/>
      <c r="T24" s="1"/>
      <c r="U24" s="1"/>
    </row>
    <row r="25" spans="2:21" x14ac:dyDescent="0.25">
      <c r="B25" s="1"/>
      <c r="C25" s="1"/>
      <c r="D25" s="1"/>
      <c r="E25" s="1"/>
      <c r="F25" s="1"/>
      <c r="G25" s="1"/>
      <c r="H25" s="1"/>
      <c r="I25" s="1">
        <v>19</v>
      </c>
      <c r="J25" s="65">
        <v>5.4310993006681807</v>
      </c>
      <c r="K25" s="95">
        <v>131.9680960432735</v>
      </c>
      <c r="L25" s="99">
        <v>1.0924112088896998</v>
      </c>
      <c r="M25" s="104">
        <v>3.7839179528033355</v>
      </c>
      <c r="N25" s="1"/>
      <c r="O25" s="1"/>
      <c r="P25" s="1"/>
      <c r="Q25" s="1"/>
      <c r="R25" s="1"/>
      <c r="S25" s="1"/>
      <c r="T25" s="1"/>
      <c r="U25" s="1"/>
    </row>
    <row r="26" spans="2:21" x14ac:dyDescent="0.25">
      <c r="B26" s="1"/>
      <c r="C26" s="1"/>
      <c r="D26" s="1"/>
      <c r="E26" s="1"/>
      <c r="F26" s="1"/>
      <c r="G26" s="1"/>
      <c r="H26" s="1"/>
      <c r="I26" s="1">
        <v>20</v>
      </c>
      <c r="J26" s="65">
        <v>6.181286281668636</v>
      </c>
      <c r="K26" s="95">
        <v>134.77299788671044</v>
      </c>
      <c r="L26" s="99">
        <v>1.1012263291827555</v>
      </c>
      <c r="M26" s="104">
        <v>3.0764238637731651</v>
      </c>
      <c r="N26" s="1"/>
      <c r="O26" s="1"/>
      <c r="P26" s="1"/>
      <c r="Q26" s="1"/>
      <c r="R26" s="1"/>
      <c r="S26" s="1"/>
      <c r="T26" s="1"/>
      <c r="U26" s="1"/>
    </row>
    <row r="27" spans="2:21" x14ac:dyDescent="0.25">
      <c r="B27" s="1"/>
      <c r="C27" s="1"/>
      <c r="D27" s="1"/>
      <c r="E27" s="1"/>
      <c r="F27" s="1"/>
      <c r="G27" s="1"/>
      <c r="H27" s="1"/>
      <c r="I27" s="1">
        <v>21</v>
      </c>
      <c r="J27" s="65">
        <v>6.9381388909207082</v>
      </c>
      <c r="K27" s="95">
        <v>141.60529602377594</v>
      </c>
      <c r="L27" s="99">
        <v>1.1199852734115812</v>
      </c>
      <c r="M27" s="104">
        <v>2.4449794453425699</v>
      </c>
      <c r="N27" s="1"/>
      <c r="O27" s="1"/>
      <c r="P27" s="1"/>
      <c r="Q27" s="1"/>
      <c r="R27" s="1"/>
      <c r="S27" s="1"/>
      <c r="T27" s="1"/>
      <c r="U27" s="1"/>
    </row>
    <row r="28" spans="2:21" x14ac:dyDescent="0.25">
      <c r="B28" s="1"/>
      <c r="C28" s="1"/>
      <c r="D28" s="1"/>
      <c r="E28" s="1"/>
      <c r="F28" s="1"/>
      <c r="G28" s="1"/>
      <c r="H28" s="1"/>
      <c r="I28" s="1">
        <v>22</v>
      </c>
      <c r="J28" s="65">
        <v>5.686933825192229</v>
      </c>
      <c r="K28" s="95">
        <v>123.99727703370979</v>
      </c>
      <c r="L28" s="99">
        <v>1.0637646721496341</v>
      </c>
      <c r="M28" s="104">
        <v>3.4365850891349812</v>
      </c>
      <c r="N28" s="1"/>
      <c r="O28" s="1"/>
      <c r="P28" s="1"/>
      <c r="Q28" s="1"/>
      <c r="R28" s="1"/>
      <c r="S28" s="1"/>
      <c r="T28" s="1"/>
      <c r="U28" s="1"/>
    </row>
    <row r="29" spans="2:21" x14ac:dyDescent="0.25">
      <c r="B29" s="1"/>
      <c r="C29" s="1"/>
      <c r="D29" s="1"/>
      <c r="E29" s="1"/>
      <c r="F29" s="1"/>
      <c r="G29" s="1"/>
      <c r="H29" s="1"/>
      <c r="I29" s="1">
        <v>23</v>
      </c>
      <c r="J29" s="65">
        <v>7.5179822589391119</v>
      </c>
      <c r="K29" s="95">
        <v>134.34420569330985</v>
      </c>
      <c r="L29" s="99">
        <v>1.0477426967807228</v>
      </c>
      <c r="M29" s="104">
        <v>2.6383942805932925</v>
      </c>
      <c r="N29" s="1"/>
      <c r="O29" s="1"/>
      <c r="P29" s="1"/>
      <c r="Q29" s="1"/>
      <c r="R29" s="1"/>
      <c r="S29" s="1"/>
      <c r="T29" s="1"/>
      <c r="U29" s="1"/>
    </row>
    <row r="30" spans="2:21" x14ac:dyDescent="0.25">
      <c r="B30" s="1"/>
      <c r="C30" s="1"/>
      <c r="D30" s="1"/>
      <c r="E30" s="1"/>
      <c r="F30" s="1"/>
      <c r="G30" s="1"/>
      <c r="H30" s="1"/>
      <c r="I30" s="1">
        <v>24</v>
      </c>
      <c r="J30" s="65">
        <v>5.9515464320471851</v>
      </c>
      <c r="K30" s="95">
        <v>131.70284893014755</v>
      </c>
      <c r="L30" s="99">
        <v>1.1009780264863676</v>
      </c>
      <c r="M30" s="104">
        <v>3.1027001690207179</v>
      </c>
      <c r="N30" s="1"/>
      <c r="O30" s="1"/>
      <c r="P30" s="1"/>
      <c r="Q30" s="1"/>
      <c r="R30" s="1"/>
      <c r="S30" s="1"/>
      <c r="T30" s="1"/>
      <c r="U30" s="1"/>
    </row>
    <row r="31" spans="2:21" x14ac:dyDescent="0.25">
      <c r="B31" s="1"/>
      <c r="C31" s="1"/>
      <c r="D31" s="1"/>
      <c r="E31" s="1"/>
      <c r="F31" s="1"/>
      <c r="G31" s="1"/>
      <c r="H31" s="1"/>
      <c r="I31" s="1">
        <v>25</v>
      </c>
      <c r="J31" s="65">
        <v>6.9311238973336984</v>
      </c>
      <c r="K31" s="95">
        <v>122.34914607790388</v>
      </c>
      <c r="L31" s="99">
        <v>1.1352257067852043</v>
      </c>
      <c r="M31" s="104">
        <v>0.87852149368332633</v>
      </c>
      <c r="N31" s="1"/>
      <c r="O31" s="1"/>
      <c r="P31" s="1"/>
      <c r="Q31" s="1"/>
      <c r="R31" s="1"/>
      <c r="S31" s="1"/>
      <c r="T31" s="1"/>
      <c r="U31" s="1"/>
    </row>
    <row r="32" spans="2:21" x14ac:dyDescent="0.25">
      <c r="B32" s="1"/>
      <c r="C32" s="1"/>
      <c r="D32" s="1"/>
      <c r="E32" s="1"/>
      <c r="F32" s="1"/>
      <c r="G32" s="1"/>
      <c r="H32" s="1"/>
      <c r="I32" s="1">
        <v>26</v>
      </c>
      <c r="J32" s="65">
        <v>5.9181596367024278</v>
      </c>
      <c r="K32" s="95">
        <v>153.09298955136691</v>
      </c>
      <c r="L32" s="99">
        <v>1.1051695833711999</v>
      </c>
      <c r="M32" s="104">
        <v>4.3402372905275897</v>
      </c>
      <c r="N32" s="1"/>
      <c r="O32" s="1"/>
      <c r="P32" s="1"/>
      <c r="Q32" s="1"/>
      <c r="R32" s="1"/>
      <c r="S32" s="1"/>
      <c r="T32" s="1"/>
      <c r="U32" s="1"/>
    </row>
    <row r="33" spans="2:21" x14ac:dyDescent="0.25">
      <c r="B33" s="1"/>
      <c r="C33" s="1"/>
      <c r="D33" s="1"/>
      <c r="E33" s="1"/>
      <c r="F33" s="1"/>
      <c r="G33" s="1"/>
      <c r="H33" s="1"/>
      <c r="I33" s="1">
        <v>27</v>
      </c>
      <c r="J33" s="65">
        <v>5.1725117010671813</v>
      </c>
      <c r="K33" s="95">
        <v>125.15921069025585</v>
      </c>
      <c r="L33" s="99">
        <v>1.0828134153779878</v>
      </c>
      <c r="M33" s="104">
        <v>3.7101029819978617</v>
      </c>
      <c r="N33" s="1"/>
      <c r="O33" s="1"/>
      <c r="P33" s="1"/>
      <c r="Q33" s="1"/>
      <c r="R33" s="1"/>
      <c r="S33" s="1"/>
      <c r="T33" s="1"/>
      <c r="U33" s="1"/>
    </row>
    <row r="34" spans="2:21" x14ac:dyDescent="0.25">
      <c r="B34" s="1"/>
      <c r="C34" s="1"/>
      <c r="D34" s="1"/>
      <c r="E34" s="1"/>
      <c r="F34" s="1"/>
      <c r="G34" s="1"/>
      <c r="H34" s="1"/>
      <c r="I34" s="1">
        <v>28</v>
      </c>
      <c r="J34" s="65">
        <v>5.9717364122532146</v>
      </c>
      <c r="K34" s="95">
        <v>131.06828100701276</v>
      </c>
      <c r="L34" s="99">
        <v>1.1410341594784443</v>
      </c>
      <c r="M34" s="104">
        <v>2.4006894049452825</v>
      </c>
      <c r="N34" s="1"/>
      <c r="O34" s="1"/>
      <c r="P34" s="1"/>
      <c r="Q34" s="1"/>
      <c r="R34" s="1"/>
      <c r="S34" s="1"/>
      <c r="T34" s="1"/>
      <c r="U34" s="1"/>
    </row>
    <row r="35" spans="2:21" x14ac:dyDescent="0.25">
      <c r="B35" s="1"/>
      <c r="C35" s="1"/>
      <c r="D35" s="1"/>
      <c r="E35" s="1"/>
      <c r="F35" s="1"/>
      <c r="G35" s="1"/>
      <c r="H35" s="1"/>
      <c r="I35" s="1">
        <v>29</v>
      </c>
      <c r="J35" s="65">
        <v>6.0905283533867394</v>
      </c>
      <c r="K35" s="95">
        <v>138.60760919226848</v>
      </c>
      <c r="L35" s="99">
        <v>1.0444325082093922</v>
      </c>
      <c r="M35" s="104">
        <v>4.4010933031462471</v>
      </c>
      <c r="N35" s="1"/>
      <c r="O35" s="1"/>
      <c r="P35" s="1"/>
      <c r="Q35" s="1"/>
      <c r="R35" s="1"/>
      <c r="S35" s="1"/>
      <c r="T35" s="1"/>
      <c r="U35" s="1"/>
    </row>
    <row r="36" spans="2:21" x14ac:dyDescent="0.25">
      <c r="B36" s="1"/>
      <c r="C36" s="1"/>
      <c r="D36" s="1"/>
      <c r="E36" s="1"/>
      <c r="F36" s="1"/>
      <c r="G36" s="1"/>
      <c r="H36" s="1"/>
      <c r="I36" s="1">
        <v>30</v>
      </c>
      <c r="J36" s="65">
        <v>6.4707448766570268</v>
      </c>
      <c r="K36" s="95">
        <v>122.00769381521161</v>
      </c>
      <c r="L36" s="99">
        <v>1.0496529337215834</v>
      </c>
      <c r="M36" s="104">
        <v>2.7477269289653314</v>
      </c>
      <c r="N36" s="1"/>
      <c r="O36" s="1"/>
      <c r="P36" s="1"/>
      <c r="Q36" s="1"/>
      <c r="R36" s="1"/>
      <c r="S36" s="1"/>
      <c r="T36" s="1"/>
      <c r="U36" s="1"/>
    </row>
    <row r="37" spans="2:21" x14ac:dyDescent="0.25">
      <c r="B37" s="1"/>
      <c r="C37" s="1"/>
      <c r="D37" s="1"/>
      <c r="E37" s="1"/>
      <c r="F37" s="1"/>
      <c r="G37" s="1"/>
      <c r="H37" s="1"/>
      <c r="I37" s="1">
        <v>31</v>
      </c>
      <c r="J37" s="65">
        <v>6.8851542006460411</v>
      </c>
      <c r="K37" s="95">
        <v>112.88232299074053</v>
      </c>
      <c r="L37" s="99">
        <v>1.0706868855938714</v>
      </c>
      <c r="M37" s="104">
        <v>1.1639036742219666</v>
      </c>
      <c r="N37" s="1"/>
      <c r="O37" s="1"/>
      <c r="P37" s="1"/>
      <c r="Q37" s="1"/>
      <c r="R37" s="1"/>
      <c r="S37" s="1"/>
      <c r="T37" s="1"/>
      <c r="U37" s="1"/>
    </row>
    <row r="38" spans="2:21" x14ac:dyDescent="0.25">
      <c r="B38" s="1"/>
      <c r="C38" s="1"/>
      <c r="D38" s="1"/>
      <c r="E38" s="1"/>
      <c r="F38" s="1"/>
      <c r="G38" s="1"/>
      <c r="H38" s="1"/>
      <c r="I38" s="1">
        <v>32</v>
      </c>
      <c r="J38" s="65">
        <v>5.9943938504074632</v>
      </c>
      <c r="K38" s="95">
        <v>132.52071128128233</v>
      </c>
      <c r="L38" s="99">
        <v>1.0516564143317138</v>
      </c>
      <c r="M38" s="104">
        <v>3.9680358493749601</v>
      </c>
      <c r="N38" s="1"/>
      <c r="O38" s="1"/>
      <c r="P38" s="1"/>
      <c r="Q38" s="1"/>
      <c r="R38" s="1"/>
      <c r="S38" s="1"/>
      <c r="T38" s="1"/>
      <c r="U38" s="1"/>
    </row>
    <row r="39" spans="2:21" x14ac:dyDescent="0.25">
      <c r="B39" s="1"/>
      <c r="C39" s="1"/>
      <c r="D39" s="1"/>
      <c r="E39" s="1"/>
      <c r="F39" s="1"/>
      <c r="G39" s="1"/>
      <c r="H39" s="1"/>
      <c r="I39" s="1">
        <v>33</v>
      </c>
      <c r="J39" s="65">
        <v>4.7077620832480713</v>
      </c>
      <c r="K39" s="95">
        <v>133.17912155614306</v>
      </c>
      <c r="L39" s="99">
        <v>1.1320294974493661</v>
      </c>
      <c r="M39" s="104">
        <v>3.9492007180789344</v>
      </c>
      <c r="N39" s="1"/>
      <c r="O39" s="1"/>
      <c r="P39" s="1"/>
      <c r="Q39" s="1"/>
      <c r="R39" s="1"/>
      <c r="S39" s="1"/>
      <c r="T39" s="1"/>
      <c r="U39" s="1"/>
    </row>
    <row r="40" spans="2:21" x14ac:dyDescent="0.25">
      <c r="B40" s="1"/>
      <c r="C40" s="1"/>
      <c r="D40" s="1"/>
      <c r="E40" s="1"/>
      <c r="F40" s="1"/>
      <c r="G40" s="1"/>
      <c r="H40" s="1"/>
      <c r="I40" s="1">
        <v>34</v>
      </c>
      <c r="J40" s="65">
        <v>5.3504723538671515</v>
      </c>
      <c r="K40" s="95">
        <v>135.07539291785676</v>
      </c>
      <c r="L40" s="99">
        <v>1.1232094680895472</v>
      </c>
      <c r="M40" s="104">
        <v>3.5717178376329173</v>
      </c>
      <c r="N40" s="1"/>
      <c r="O40" s="1"/>
      <c r="P40" s="1"/>
      <c r="Q40" s="1"/>
      <c r="R40" s="1"/>
      <c r="S40" s="1"/>
      <c r="T40" s="1"/>
      <c r="U40" s="1"/>
    </row>
    <row r="41" spans="2:21" x14ac:dyDescent="0.25">
      <c r="B41" s="1"/>
      <c r="C41" s="1"/>
      <c r="D41" s="1"/>
      <c r="E41" s="1"/>
      <c r="F41" s="1"/>
      <c r="G41" s="1"/>
      <c r="H41" s="1"/>
      <c r="I41" s="1">
        <v>35</v>
      </c>
      <c r="J41" s="65">
        <v>6.214396070603696</v>
      </c>
      <c r="K41" s="95">
        <v>126.70356940741424</v>
      </c>
      <c r="L41" s="99">
        <v>1.0720838649828797</v>
      </c>
      <c r="M41" s="104">
        <v>2.9699359287768967</v>
      </c>
      <c r="N41" s="1"/>
      <c r="O41" s="1"/>
      <c r="P41" s="1"/>
      <c r="Q41" s="1"/>
      <c r="R41" s="1"/>
      <c r="S41" s="1"/>
      <c r="T41" s="1"/>
      <c r="U41" s="1"/>
    </row>
    <row r="42" spans="2:21" x14ac:dyDescent="0.25">
      <c r="B42" s="1"/>
      <c r="C42" s="1"/>
      <c r="D42" s="1"/>
      <c r="E42" s="1"/>
      <c r="F42" s="1"/>
      <c r="G42" s="1"/>
      <c r="H42" s="1"/>
      <c r="I42" s="1">
        <v>36</v>
      </c>
      <c r="J42" s="65">
        <v>5.373612398765915</v>
      </c>
      <c r="K42" s="95">
        <v>125.29566199846955</v>
      </c>
      <c r="L42" s="99">
        <v>1.1240113878081084</v>
      </c>
      <c r="M42" s="104">
        <v>2.8424548930941675</v>
      </c>
      <c r="N42" s="1"/>
      <c r="O42" s="1"/>
      <c r="P42" s="1"/>
      <c r="Q42" s="1"/>
      <c r="R42" s="1"/>
      <c r="S42" s="1"/>
      <c r="T42" s="1"/>
      <c r="U42" s="1"/>
    </row>
    <row r="43" spans="2:21" x14ac:dyDescent="0.25">
      <c r="B43" s="1"/>
      <c r="C43" s="1"/>
      <c r="D43" s="1"/>
      <c r="E43" s="1"/>
      <c r="F43" s="1"/>
      <c r="G43" s="1"/>
      <c r="H43" s="1"/>
      <c r="I43" s="1">
        <v>37</v>
      </c>
      <c r="J43" s="65">
        <v>5.7981643282425654</v>
      </c>
      <c r="K43" s="95">
        <v>125.86538715257298</v>
      </c>
      <c r="L43" s="99">
        <v>1.1879111594275125</v>
      </c>
      <c r="M43" s="104">
        <v>1.5041163267090845</v>
      </c>
      <c r="N43" s="1"/>
      <c r="O43" s="1"/>
      <c r="P43" s="1"/>
      <c r="Q43" s="1"/>
      <c r="R43" s="1"/>
      <c r="S43" s="1"/>
      <c r="T43" s="1"/>
      <c r="U43" s="1"/>
    </row>
    <row r="44" spans="2:21" x14ac:dyDescent="0.25">
      <c r="B44" s="1"/>
      <c r="C44" s="1"/>
      <c r="D44" s="1"/>
      <c r="E44" s="1"/>
      <c r="F44" s="1"/>
      <c r="G44" s="1"/>
      <c r="H44" s="1"/>
      <c r="I44" s="1">
        <v>38</v>
      </c>
      <c r="J44" s="65">
        <v>5.6693951365961528</v>
      </c>
      <c r="K44" s="95">
        <v>121.88330735510796</v>
      </c>
      <c r="L44" s="99">
        <v>1.1516085591074314</v>
      </c>
      <c r="M44" s="104">
        <v>1.8521344046593491</v>
      </c>
      <c r="N44" s="1"/>
      <c r="O44" s="1"/>
      <c r="P44" s="1"/>
      <c r="Q44" s="1"/>
      <c r="R44" s="1"/>
      <c r="S44" s="1"/>
      <c r="T44" s="1"/>
      <c r="U44" s="1"/>
    </row>
    <row r="45" spans="2:21" x14ac:dyDescent="0.25">
      <c r="B45" s="1"/>
      <c r="C45" s="1"/>
      <c r="D45" s="1"/>
      <c r="E45" s="1"/>
      <c r="F45" s="1"/>
      <c r="G45" s="1"/>
      <c r="H45" s="1"/>
      <c r="I45" s="1">
        <v>39</v>
      </c>
      <c r="J45" s="65">
        <v>6.1989911530948758</v>
      </c>
      <c r="K45" s="95">
        <v>130.99383343985113</v>
      </c>
      <c r="L45" s="99">
        <v>1.1136922928041502</v>
      </c>
      <c r="M45" s="104">
        <v>2.5985540509102485</v>
      </c>
      <c r="N45" s="1"/>
      <c r="O45" s="1"/>
      <c r="P45" s="1"/>
      <c r="Q45" s="1"/>
      <c r="R45" s="1"/>
      <c r="S45" s="1"/>
      <c r="T45" s="1"/>
      <c r="U45" s="1"/>
    </row>
    <row r="46" spans="2:21" x14ac:dyDescent="0.25">
      <c r="B46" s="1"/>
      <c r="C46" s="1"/>
      <c r="D46" s="1"/>
      <c r="E46" s="1"/>
      <c r="F46" s="1"/>
      <c r="G46" s="1"/>
      <c r="H46" s="1"/>
      <c r="I46" s="1">
        <v>40</v>
      </c>
      <c r="J46" s="65">
        <v>5.6960121740072891</v>
      </c>
      <c r="K46" s="95">
        <v>117.63783764972956</v>
      </c>
      <c r="L46" s="99">
        <v>1.1056895643177747</v>
      </c>
      <c r="M46" s="104">
        <v>2.1914479993502205</v>
      </c>
      <c r="N46" s="1"/>
      <c r="O46" s="1"/>
      <c r="P46" s="1"/>
      <c r="Q46" s="1"/>
      <c r="R46" s="1"/>
      <c r="S46" s="1"/>
      <c r="T46" s="1"/>
      <c r="U46" s="1"/>
    </row>
    <row r="47" spans="2:21" x14ac:dyDescent="0.25">
      <c r="B47" s="1"/>
      <c r="C47" s="1"/>
      <c r="D47" s="1"/>
      <c r="E47" s="1"/>
      <c r="F47" s="1"/>
      <c r="G47" s="1"/>
      <c r="H47" s="1"/>
      <c r="I47" s="1">
        <v>41</v>
      </c>
      <c r="J47" s="65">
        <v>5.8647322807596165</v>
      </c>
      <c r="K47" s="95">
        <v>122.39790945303081</v>
      </c>
      <c r="L47" s="99">
        <v>1.0993693025330007</v>
      </c>
      <c r="M47" s="104">
        <v>2.5234276142967023</v>
      </c>
      <c r="N47" s="1"/>
      <c r="O47" s="1"/>
      <c r="P47" s="1"/>
      <c r="Q47" s="1"/>
      <c r="R47" s="1"/>
      <c r="S47" s="1"/>
      <c r="T47" s="1"/>
      <c r="U47" s="1"/>
    </row>
    <row r="48" spans="2:21" x14ac:dyDescent="0.25">
      <c r="B48" s="1"/>
      <c r="C48" s="1"/>
      <c r="D48" s="1"/>
      <c r="E48" s="1"/>
      <c r="F48" s="1"/>
      <c r="G48" s="1"/>
      <c r="H48" s="1"/>
      <c r="I48" s="1">
        <v>42</v>
      </c>
      <c r="J48" s="65">
        <v>5.5527753561355819</v>
      </c>
      <c r="K48" s="95">
        <v>133.44048722740067</v>
      </c>
      <c r="L48" s="99">
        <v>1.0875367348856699</v>
      </c>
      <c r="M48" s="104">
        <v>3.8446351155633423</v>
      </c>
      <c r="N48" s="1"/>
      <c r="O48" s="1"/>
      <c r="P48" s="1"/>
      <c r="Q48" s="1"/>
      <c r="R48" s="1"/>
      <c r="S48" s="1"/>
      <c r="T48" s="1"/>
      <c r="U48" s="1"/>
    </row>
    <row r="49" spans="2:21" x14ac:dyDescent="0.25">
      <c r="B49" s="1"/>
      <c r="C49" s="1"/>
      <c r="D49" s="1"/>
      <c r="E49" s="1"/>
      <c r="F49" s="1"/>
      <c r="G49" s="1"/>
      <c r="H49" s="1"/>
      <c r="I49" s="1">
        <v>43</v>
      </c>
      <c r="J49" s="65">
        <v>6.3539960551411472</v>
      </c>
      <c r="K49" s="95">
        <v>116.31583228926961</v>
      </c>
      <c r="L49" s="99">
        <v>1.098693387243427</v>
      </c>
      <c r="M49" s="104">
        <v>1.5327064318201167</v>
      </c>
      <c r="N49" s="1"/>
      <c r="O49" s="1"/>
      <c r="P49" s="1"/>
      <c r="Q49" s="1"/>
      <c r="R49" s="1"/>
      <c r="S49" s="1"/>
      <c r="T49" s="1"/>
      <c r="U49" s="1"/>
    </row>
    <row r="50" spans="2:21" x14ac:dyDescent="0.25">
      <c r="B50" s="1"/>
      <c r="C50" s="1"/>
      <c r="D50" s="1"/>
      <c r="E50" s="1"/>
      <c r="F50" s="1"/>
      <c r="G50" s="1"/>
      <c r="H50" s="1"/>
      <c r="I50" s="1">
        <v>44</v>
      </c>
      <c r="J50" s="65">
        <v>6.02056830007648</v>
      </c>
      <c r="K50" s="95">
        <v>134.03073763970832</v>
      </c>
      <c r="L50" s="99">
        <v>1.1163834258465908</v>
      </c>
      <c r="M50" s="104">
        <v>2.9412534175144636</v>
      </c>
      <c r="N50" s="1"/>
      <c r="O50" s="1"/>
      <c r="P50" s="1"/>
      <c r="Q50" s="1"/>
      <c r="R50" s="1"/>
      <c r="S50" s="1"/>
      <c r="T50" s="1"/>
      <c r="U50" s="1"/>
    </row>
    <row r="51" spans="2:21" x14ac:dyDescent="0.25">
      <c r="B51" s="1"/>
      <c r="C51" s="1"/>
      <c r="D51" s="1"/>
      <c r="E51" s="1"/>
      <c r="F51" s="1"/>
      <c r="G51" s="1"/>
      <c r="H51" s="1"/>
      <c r="I51" s="1">
        <v>45</v>
      </c>
      <c r="J51" s="65">
        <v>5.9618515485190571</v>
      </c>
      <c r="K51" s="95">
        <v>107.09889080697552</v>
      </c>
      <c r="L51" s="99">
        <v>1.0859084614653309</v>
      </c>
      <c r="M51" s="104">
        <v>1.251309304619884</v>
      </c>
      <c r="N51" s="1"/>
      <c r="O51" s="1"/>
      <c r="P51" s="1"/>
      <c r="Q51" s="1"/>
      <c r="R51" s="1"/>
      <c r="S51" s="1"/>
      <c r="T51" s="1"/>
      <c r="U51" s="1"/>
    </row>
    <row r="52" spans="2:21" x14ac:dyDescent="0.25">
      <c r="B52" s="1"/>
      <c r="C52" s="1"/>
      <c r="D52" s="1"/>
      <c r="E52" s="1"/>
      <c r="F52" s="1"/>
      <c r="G52" s="1"/>
      <c r="H52" s="1"/>
      <c r="I52" s="1">
        <v>46</v>
      </c>
      <c r="J52" s="65">
        <v>5.0045500984902427</v>
      </c>
      <c r="K52" s="95">
        <v>135.51995775309345</v>
      </c>
      <c r="L52" s="99">
        <v>1.0609300043295324</v>
      </c>
      <c r="M52" s="104">
        <v>4.9920505876617085</v>
      </c>
      <c r="N52" s="1"/>
      <c r="O52" s="1"/>
      <c r="P52" s="1"/>
      <c r="Q52" s="1"/>
      <c r="R52" s="1"/>
      <c r="S52" s="1"/>
      <c r="T52" s="1"/>
      <c r="U52" s="1"/>
    </row>
    <row r="53" spans="2:21" x14ac:dyDescent="0.25">
      <c r="B53" s="1"/>
      <c r="C53" s="1"/>
      <c r="D53" s="1"/>
      <c r="E53" s="1"/>
      <c r="F53" s="1"/>
      <c r="G53" s="1"/>
      <c r="H53" s="1"/>
      <c r="I53" s="1">
        <v>47</v>
      </c>
      <c r="J53" s="65">
        <v>5.810378445759258</v>
      </c>
      <c r="K53" s="95">
        <v>139.63438659433169</v>
      </c>
      <c r="L53" s="99">
        <v>1.0439816615317827</v>
      </c>
      <c r="M53" s="104">
        <v>4.7531745118029356</v>
      </c>
      <c r="N53" s="1"/>
      <c r="O53" s="1"/>
      <c r="P53" s="1"/>
      <c r="Q53" s="1"/>
      <c r="R53" s="1"/>
      <c r="S53" s="1"/>
      <c r="T53" s="1"/>
      <c r="U53" s="1"/>
    </row>
    <row r="54" spans="2:21" x14ac:dyDescent="0.25">
      <c r="B54" s="1"/>
      <c r="C54" s="1"/>
      <c r="D54" s="1"/>
      <c r="E54" s="1"/>
      <c r="F54" s="1"/>
      <c r="G54" s="1"/>
      <c r="H54" s="1"/>
      <c r="I54" s="1">
        <v>48</v>
      </c>
      <c r="J54" s="65">
        <v>6.1770909800083063</v>
      </c>
      <c r="K54" s="95">
        <v>126.65359134610286</v>
      </c>
      <c r="L54" s="99">
        <v>1.106921299051294</v>
      </c>
      <c r="M54" s="104">
        <v>2.4163786450669917</v>
      </c>
      <c r="N54" s="1"/>
      <c r="O54" s="1"/>
      <c r="P54" s="1"/>
      <c r="Q54" s="1"/>
      <c r="R54" s="1"/>
      <c r="S54" s="1"/>
      <c r="T54" s="1"/>
      <c r="U54" s="1"/>
    </row>
    <row r="55" spans="2:21" x14ac:dyDescent="0.25">
      <c r="B55" s="1"/>
      <c r="C55" s="1"/>
      <c r="D55" s="1"/>
      <c r="E55" s="1"/>
      <c r="F55" s="1"/>
      <c r="G55" s="1"/>
      <c r="H55" s="1"/>
      <c r="I55" s="1">
        <v>49</v>
      </c>
      <c r="J55" s="65">
        <v>5.3371831939568661</v>
      </c>
      <c r="K55" s="95">
        <v>121.4727672659739</v>
      </c>
      <c r="L55" s="99">
        <v>1.111887314195386</v>
      </c>
      <c r="M55" s="104">
        <v>2.7714936821433085</v>
      </c>
      <c r="N55" s="1"/>
      <c r="O55" s="1"/>
      <c r="P55" s="1"/>
      <c r="Q55" s="1"/>
      <c r="R55" s="1"/>
      <c r="S55" s="1"/>
      <c r="T55" s="1"/>
      <c r="U55" s="1"/>
    </row>
    <row r="56" spans="2:21" x14ac:dyDescent="0.25">
      <c r="B56" s="1"/>
      <c r="C56" s="1"/>
      <c r="D56" s="1"/>
      <c r="E56" s="1"/>
      <c r="F56" s="1"/>
      <c r="G56" s="1"/>
      <c r="H56" s="1"/>
      <c r="I56" s="1">
        <v>50</v>
      </c>
      <c r="J56" s="65">
        <v>4.9743229999589218</v>
      </c>
      <c r="K56" s="95">
        <v>145.64542664845652</v>
      </c>
      <c r="L56" s="99">
        <v>1.1145866730240883</v>
      </c>
      <c r="M56" s="104">
        <v>4.7303608209988255</v>
      </c>
      <c r="N56" s="1"/>
      <c r="O56" s="1"/>
      <c r="P56" s="1"/>
      <c r="Q56" s="1"/>
      <c r="R56" s="1"/>
      <c r="S56" s="1"/>
      <c r="T56" s="1"/>
      <c r="U56" s="1"/>
    </row>
    <row r="57" spans="2:21" x14ac:dyDescent="0.25">
      <c r="B57" s="1"/>
      <c r="C57" s="1"/>
      <c r="D57" s="1"/>
      <c r="E57" s="1"/>
      <c r="F57" s="1"/>
      <c r="G57" s="1"/>
      <c r="H57" s="1"/>
      <c r="I57" s="1">
        <v>51</v>
      </c>
      <c r="J57" s="65">
        <v>4.8628919277821154</v>
      </c>
      <c r="K57" s="95">
        <v>111.68967493441136</v>
      </c>
      <c r="L57" s="99">
        <v>1.0788413952116411</v>
      </c>
      <c r="M57" s="104">
        <v>2.9314593564873199</v>
      </c>
      <c r="N57" s="1"/>
      <c r="O57" s="1"/>
      <c r="P57" s="1"/>
      <c r="Q57" s="1"/>
      <c r="R57" s="1"/>
      <c r="S57" s="1"/>
      <c r="T57" s="1"/>
      <c r="U57" s="1"/>
    </row>
    <row r="58" spans="2:21" x14ac:dyDescent="0.25">
      <c r="B58" s="1"/>
      <c r="C58" s="1"/>
      <c r="D58" s="1"/>
      <c r="E58" s="1"/>
      <c r="F58" s="1"/>
      <c r="G58" s="1"/>
      <c r="H58" s="1"/>
      <c r="I58" s="1">
        <v>52</v>
      </c>
      <c r="J58" s="65">
        <v>6.0782648530208299</v>
      </c>
      <c r="K58" s="95">
        <v>147.21726442133519</v>
      </c>
      <c r="L58" s="99">
        <v>1.190692314379717</v>
      </c>
      <c r="M58" s="104">
        <v>2.5674678664373651</v>
      </c>
      <c r="N58" s="1"/>
      <c r="O58" s="1"/>
      <c r="P58" s="1"/>
      <c r="Q58" s="1"/>
      <c r="R58" s="1"/>
      <c r="S58" s="1"/>
      <c r="T58" s="1"/>
      <c r="U58" s="1"/>
    </row>
    <row r="59" spans="2:21" x14ac:dyDescent="0.25">
      <c r="B59" s="1"/>
      <c r="C59" s="1"/>
      <c r="D59" s="1"/>
      <c r="E59" s="1"/>
      <c r="F59" s="1"/>
      <c r="G59" s="1"/>
      <c r="H59" s="1"/>
      <c r="I59" s="1">
        <v>53</v>
      </c>
      <c r="J59" s="65">
        <v>7.4745470352919776</v>
      </c>
      <c r="K59" s="95">
        <v>123.41213209846258</v>
      </c>
      <c r="L59" s="99">
        <v>1.1381266439891113</v>
      </c>
      <c r="M59" s="104">
        <v>0.37467251201952578</v>
      </c>
      <c r="N59" s="1"/>
      <c r="O59" s="1"/>
      <c r="P59" s="1"/>
      <c r="Q59" s="1"/>
      <c r="R59" s="1"/>
      <c r="S59" s="1"/>
      <c r="T59" s="1"/>
      <c r="U59" s="1"/>
    </row>
    <row r="60" spans="2:21" x14ac:dyDescent="0.25">
      <c r="B60" s="1"/>
      <c r="C60" s="1"/>
      <c r="D60" s="1"/>
      <c r="E60" s="1"/>
      <c r="F60" s="1"/>
      <c r="G60" s="1"/>
      <c r="H60" s="1"/>
      <c r="I60" s="1">
        <v>54</v>
      </c>
      <c r="J60" s="65">
        <v>5.5059821759184988</v>
      </c>
      <c r="K60" s="95">
        <v>124.9116884626544</v>
      </c>
      <c r="L60" s="99">
        <v>1.0743181922681351</v>
      </c>
      <c r="M60" s="104">
        <v>3.5036891637259444</v>
      </c>
      <c r="N60" s="1"/>
      <c r="O60" s="1"/>
      <c r="P60" s="1"/>
      <c r="Q60" s="1"/>
      <c r="R60" s="1"/>
      <c r="S60" s="1"/>
      <c r="T60" s="1"/>
      <c r="U60" s="1"/>
    </row>
    <row r="61" spans="2:21" x14ac:dyDescent="0.25">
      <c r="B61" s="1"/>
      <c r="C61" s="1"/>
      <c r="D61" s="1"/>
      <c r="E61" s="1"/>
      <c r="F61" s="1"/>
      <c r="G61" s="1"/>
      <c r="H61" s="1"/>
      <c r="I61" s="1">
        <v>55</v>
      </c>
      <c r="J61" s="65">
        <v>6.3525707952042536</v>
      </c>
      <c r="K61" s="95">
        <v>129.87671674376423</v>
      </c>
      <c r="L61" s="99">
        <v>1.081857604594898</v>
      </c>
      <c r="M61" s="104">
        <v>2.8946191031790001</v>
      </c>
      <c r="N61" s="1"/>
      <c r="O61" s="1"/>
      <c r="P61" s="1"/>
      <c r="Q61" s="1"/>
      <c r="R61" s="1"/>
      <c r="S61" s="1"/>
      <c r="T61" s="1"/>
      <c r="U61" s="1"/>
    </row>
    <row r="62" spans="2:21" x14ac:dyDescent="0.25">
      <c r="B62" s="1"/>
      <c r="C62" s="1"/>
      <c r="D62" s="1"/>
      <c r="E62" s="1"/>
      <c r="F62" s="1"/>
      <c r="G62" s="1"/>
      <c r="H62" s="1"/>
      <c r="I62" s="1">
        <v>56</v>
      </c>
      <c r="J62" s="65">
        <v>6.5244349433637501</v>
      </c>
      <c r="K62" s="95">
        <v>133.61962984993951</v>
      </c>
      <c r="L62" s="99">
        <v>1.0558462300729496</v>
      </c>
      <c r="M62" s="104">
        <v>3.4370008749067757</v>
      </c>
      <c r="N62" s="1"/>
      <c r="O62" s="1"/>
      <c r="P62" s="1"/>
      <c r="Q62" s="1"/>
      <c r="R62" s="1"/>
      <c r="S62" s="1"/>
      <c r="T62" s="1"/>
      <c r="U62" s="1"/>
    </row>
    <row r="63" spans="2:21" x14ac:dyDescent="0.25">
      <c r="B63" s="1"/>
      <c r="C63" s="1"/>
      <c r="D63" s="1"/>
      <c r="E63" s="1"/>
      <c r="F63" s="1"/>
      <c r="G63" s="1"/>
      <c r="H63" s="1"/>
      <c r="I63" s="1">
        <v>57</v>
      </c>
      <c r="J63" s="65">
        <v>5.7500691955229533</v>
      </c>
      <c r="K63" s="95">
        <v>133.84566778430454</v>
      </c>
      <c r="L63" s="99">
        <v>1.1080919183736364</v>
      </c>
      <c r="M63" s="104">
        <v>3.3334251935542625</v>
      </c>
      <c r="N63" s="1"/>
      <c r="O63" s="1"/>
      <c r="P63" s="1"/>
      <c r="Q63" s="1"/>
      <c r="R63" s="1"/>
      <c r="S63" s="1"/>
      <c r="T63" s="1"/>
      <c r="U63" s="1"/>
    </row>
    <row r="64" spans="2:21" x14ac:dyDescent="0.25">
      <c r="B64" s="1"/>
      <c r="C64" s="1"/>
      <c r="D64" s="1"/>
      <c r="E64" s="1"/>
      <c r="F64" s="1"/>
      <c r="G64" s="1"/>
      <c r="H64" s="1"/>
      <c r="I64" s="1">
        <v>58</v>
      </c>
      <c r="J64" s="65">
        <v>6.5758154315346315</v>
      </c>
      <c r="K64" s="95">
        <v>131.30263329663845</v>
      </c>
      <c r="L64" s="99">
        <v>1.152403038345077</v>
      </c>
      <c r="M64" s="104">
        <v>1.6400316669014572</v>
      </c>
      <c r="N64" s="1"/>
      <c r="O64" s="1"/>
      <c r="P64" s="1"/>
      <c r="Q64" s="1"/>
      <c r="R64" s="1"/>
      <c r="S64" s="1"/>
      <c r="T64" s="1"/>
      <c r="U64" s="1"/>
    </row>
    <row r="65" spans="2:21" x14ac:dyDescent="0.25">
      <c r="B65" s="1"/>
      <c r="C65" s="1"/>
      <c r="D65" s="1"/>
      <c r="E65" s="1"/>
      <c r="F65" s="1"/>
      <c r="G65" s="1"/>
      <c r="H65" s="1"/>
      <c r="I65" s="1">
        <v>59</v>
      </c>
      <c r="J65" s="65">
        <v>5.3490912417705134</v>
      </c>
      <c r="K65" s="95">
        <v>139.44417766089572</v>
      </c>
      <c r="L65" s="99">
        <v>1.1783954505293068</v>
      </c>
      <c r="M65" s="104">
        <v>3.0175457782039352</v>
      </c>
      <c r="N65" s="1"/>
      <c r="O65" s="1"/>
      <c r="P65" s="1"/>
      <c r="Q65" s="1"/>
      <c r="R65" s="1"/>
      <c r="S65" s="1"/>
      <c r="T65" s="1"/>
      <c r="U65" s="1"/>
    </row>
    <row r="66" spans="2:21" x14ac:dyDescent="0.25">
      <c r="B66" s="1"/>
      <c r="C66" s="1"/>
      <c r="D66" s="1"/>
      <c r="E66" s="1"/>
      <c r="F66" s="1"/>
      <c r="G66" s="1"/>
      <c r="H66" s="1"/>
      <c r="I66" s="1">
        <v>60</v>
      </c>
      <c r="J66" s="65">
        <v>6.2612328171400513</v>
      </c>
      <c r="K66" s="95">
        <v>132.35565950449524</v>
      </c>
      <c r="L66" s="99">
        <v>1.0368070128319062</v>
      </c>
      <c r="M66" s="104">
        <v>3.9622797087336536</v>
      </c>
      <c r="N66" s="1"/>
      <c r="O66" s="1"/>
      <c r="P66" s="1"/>
      <c r="Q66" s="1"/>
      <c r="R66" s="1"/>
      <c r="S66" s="1"/>
      <c r="T66" s="1"/>
      <c r="U66" s="1"/>
    </row>
    <row r="67" spans="2:21" x14ac:dyDescent="0.25">
      <c r="B67" s="1"/>
      <c r="C67" s="1"/>
      <c r="D67" s="1"/>
      <c r="E67" s="1"/>
      <c r="F67" s="1"/>
      <c r="G67" s="1"/>
      <c r="H67" s="1"/>
      <c r="I67" s="1">
        <v>61</v>
      </c>
      <c r="J67" s="65">
        <v>6.4653225941125836</v>
      </c>
      <c r="K67" s="95">
        <v>128.93981427126675</v>
      </c>
      <c r="L67" s="99">
        <v>1.0235005674724131</v>
      </c>
      <c r="M67" s="104">
        <v>3.7687903103149658</v>
      </c>
      <c r="N67" s="1"/>
      <c r="O67" s="1"/>
      <c r="P67" s="1"/>
      <c r="Q67" s="1"/>
      <c r="R67" s="1"/>
      <c r="S67" s="1"/>
      <c r="T67" s="1"/>
      <c r="U67" s="1"/>
    </row>
    <row r="68" spans="2:21" x14ac:dyDescent="0.25">
      <c r="B68" s="1"/>
      <c r="C68" s="1"/>
      <c r="D68" s="1"/>
      <c r="E68" s="1"/>
      <c r="F68" s="1"/>
      <c r="G68" s="1"/>
      <c r="H68" s="1"/>
      <c r="I68" s="1">
        <v>62</v>
      </c>
      <c r="J68" s="65">
        <v>5.1978018317109571</v>
      </c>
      <c r="K68" s="95">
        <v>125.36075191734446</v>
      </c>
      <c r="L68" s="99">
        <v>1.0999774044841384</v>
      </c>
      <c r="M68" s="104">
        <v>3.4120158555201385</v>
      </c>
      <c r="N68" s="1"/>
      <c r="O68" s="1"/>
      <c r="P68" s="1"/>
      <c r="Q68" s="1"/>
      <c r="R68" s="1"/>
      <c r="S68" s="1"/>
      <c r="T68" s="1"/>
      <c r="U68" s="1"/>
    </row>
    <row r="69" spans="2:21" x14ac:dyDescent="0.25">
      <c r="B69" s="1"/>
      <c r="C69" s="1"/>
      <c r="D69" s="1"/>
      <c r="E69" s="1"/>
      <c r="F69" s="1"/>
      <c r="G69" s="1"/>
      <c r="H69" s="1"/>
      <c r="I69" s="1">
        <v>63</v>
      </c>
      <c r="J69" s="65">
        <v>6.4837782627454636</v>
      </c>
      <c r="K69" s="95">
        <v>117.46886306831553</v>
      </c>
      <c r="L69" s="99">
        <v>1.0677685308705744</v>
      </c>
      <c r="M69" s="104">
        <v>2.0314000093432512</v>
      </c>
      <c r="N69" s="1"/>
      <c r="O69" s="1"/>
      <c r="P69" s="1"/>
      <c r="Q69" s="1"/>
      <c r="R69" s="1"/>
      <c r="S69" s="1"/>
      <c r="T69" s="1"/>
      <c r="U69" s="1"/>
    </row>
    <row r="70" spans="2:21" x14ac:dyDescent="0.25">
      <c r="B70" s="1"/>
      <c r="C70" s="1"/>
      <c r="D70" s="1"/>
      <c r="E70" s="1"/>
      <c r="F70" s="1"/>
      <c r="G70" s="1"/>
      <c r="H70" s="1"/>
      <c r="I70" s="1">
        <v>64</v>
      </c>
      <c r="J70" s="65">
        <v>6.3098303686791697</v>
      </c>
      <c r="K70" s="95">
        <v>124.77825312210059</v>
      </c>
      <c r="L70" s="99">
        <v>1.1131557983217513</v>
      </c>
      <c r="M70" s="104">
        <v>2.0400461168265949</v>
      </c>
      <c r="N70" s="1"/>
      <c r="O70" s="1"/>
      <c r="P70" s="1"/>
      <c r="Q70" s="1"/>
      <c r="R70" s="1"/>
      <c r="S70" s="1"/>
      <c r="T70" s="1"/>
      <c r="U70" s="1"/>
    </row>
    <row r="71" spans="2:21" x14ac:dyDescent="0.25">
      <c r="B71" s="1"/>
      <c r="C71" s="1"/>
      <c r="D71" s="1"/>
      <c r="E71" s="1"/>
      <c r="F71" s="1"/>
      <c r="G71" s="1"/>
      <c r="H71" s="1"/>
      <c r="I71" s="1">
        <v>65</v>
      </c>
      <c r="J71" s="65">
        <v>6.6700055602076489</v>
      </c>
      <c r="K71" s="95">
        <v>127.9084905230839</v>
      </c>
      <c r="L71" s="99">
        <v>1.140452409071891</v>
      </c>
      <c r="M71" s="104">
        <v>1.4851874196662891</v>
      </c>
      <c r="N71" s="1"/>
      <c r="O71" s="1"/>
      <c r="P71" s="1"/>
      <c r="Q71" s="1"/>
      <c r="R71" s="1"/>
      <c r="S71" s="1"/>
      <c r="T71" s="1"/>
      <c r="U71" s="1"/>
    </row>
    <row r="72" spans="2:21" x14ac:dyDescent="0.25">
      <c r="B72" s="1"/>
      <c r="C72" s="1"/>
      <c r="D72" s="1"/>
      <c r="E72" s="1"/>
      <c r="F72" s="1"/>
      <c r="G72" s="1"/>
      <c r="H72" s="1"/>
      <c r="I72" s="1">
        <v>66</v>
      </c>
      <c r="J72" s="65">
        <v>5.4347622265639997</v>
      </c>
      <c r="K72" s="95">
        <v>134.32620057383744</v>
      </c>
      <c r="L72" s="99">
        <v>1.1128885285210781</v>
      </c>
      <c r="M72" s="104">
        <v>3.6030127727847194</v>
      </c>
      <c r="N72" s="1"/>
      <c r="O72" s="1"/>
      <c r="P72" s="1"/>
      <c r="Q72" s="1"/>
      <c r="R72" s="1"/>
      <c r="S72" s="1"/>
      <c r="T72" s="1"/>
      <c r="U72" s="1"/>
    </row>
    <row r="73" spans="2:21" x14ac:dyDescent="0.25">
      <c r="B73" s="1"/>
      <c r="C73" s="1"/>
      <c r="D73" s="1"/>
      <c r="E73" s="1"/>
      <c r="F73" s="1"/>
      <c r="G73" s="1"/>
      <c r="H73" s="1"/>
      <c r="I73" s="1">
        <v>67</v>
      </c>
      <c r="J73" s="65">
        <v>5.8204884064295825</v>
      </c>
      <c r="K73" s="95">
        <v>131.32505838372455</v>
      </c>
      <c r="L73" s="99">
        <v>1.0690925907796553</v>
      </c>
      <c r="M73" s="104">
        <v>3.7493335853676886</v>
      </c>
      <c r="N73" s="1"/>
      <c r="O73" s="1"/>
      <c r="P73" s="1"/>
      <c r="Q73" s="1"/>
      <c r="R73" s="1"/>
      <c r="S73" s="1"/>
      <c r="T73" s="1"/>
      <c r="U73" s="1"/>
    </row>
    <row r="74" spans="2:21" x14ac:dyDescent="0.25">
      <c r="B74" s="1"/>
      <c r="C74" s="1"/>
      <c r="D74" s="1"/>
      <c r="E74" s="1"/>
      <c r="F74" s="1"/>
      <c r="G74" s="1"/>
      <c r="H74" s="1"/>
      <c r="I74" s="1">
        <v>68</v>
      </c>
      <c r="J74" s="65">
        <v>5.4567955786082791</v>
      </c>
      <c r="K74" s="95">
        <v>139.98195584674801</v>
      </c>
      <c r="L74" s="99">
        <v>1.091826545604516</v>
      </c>
      <c r="M74" s="104">
        <v>4.2885989168875014</v>
      </c>
      <c r="N74" s="1"/>
      <c r="O74" s="1"/>
      <c r="P74" s="1"/>
      <c r="Q74" s="1"/>
      <c r="R74" s="1"/>
      <c r="S74" s="1"/>
      <c r="T74" s="1"/>
      <c r="U74" s="1"/>
    </row>
    <row r="75" spans="2:21" x14ac:dyDescent="0.25">
      <c r="B75" s="1"/>
      <c r="C75" s="1"/>
      <c r="D75" s="1"/>
      <c r="E75" s="1"/>
      <c r="F75" s="1"/>
      <c r="G75" s="1"/>
      <c r="H75" s="1"/>
      <c r="I75" s="1">
        <v>69</v>
      </c>
      <c r="J75" s="65">
        <v>6.1493932933905038</v>
      </c>
      <c r="K75" s="95">
        <v>131.77116899617954</v>
      </c>
      <c r="L75" s="99">
        <v>1.1665896645556413</v>
      </c>
      <c r="M75" s="104">
        <v>1.8878992138462465</v>
      </c>
      <c r="N75" s="1"/>
      <c r="O75" s="1"/>
      <c r="P75" s="1"/>
      <c r="Q75" s="1"/>
      <c r="R75" s="1"/>
      <c r="S75" s="1"/>
      <c r="T75" s="1"/>
      <c r="U75" s="1"/>
    </row>
    <row r="76" spans="2:21" x14ac:dyDescent="0.25">
      <c r="B76" s="1"/>
      <c r="C76" s="1"/>
      <c r="D76" s="1"/>
      <c r="E76" s="1"/>
      <c r="F76" s="1"/>
      <c r="G76" s="1"/>
      <c r="H76" s="1"/>
      <c r="I76" s="1">
        <v>70</v>
      </c>
      <c r="J76" s="65">
        <v>6.2984694748068391</v>
      </c>
      <c r="K76" s="95">
        <v>132.28906870869648</v>
      </c>
      <c r="L76" s="99">
        <v>1.1126321319252153</v>
      </c>
      <c r="M76" s="104">
        <v>2.6058793929109783</v>
      </c>
      <c r="N76" s="1"/>
      <c r="O76" s="1"/>
      <c r="P76" s="1"/>
      <c r="Q76" s="1"/>
      <c r="R76" s="1"/>
      <c r="S76" s="1"/>
      <c r="T76" s="1"/>
      <c r="U76" s="1"/>
    </row>
    <row r="77" spans="2:21" x14ac:dyDescent="0.25">
      <c r="B77" s="1"/>
      <c r="C77" s="1"/>
      <c r="D77" s="1"/>
      <c r="E77" s="1"/>
      <c r="F77" s="1"/>
      <c r="G77" s="1"/>
      <c r="H77" s="1"/>
      <c r="I77" s="1">
        <v>71</v>
      </c>
      <c r="J77" s="65">
        <v>6.3844793626094756</v>
      </c>
      <c r="K77" s="95">
        <v>117.36852380445625</v>
      </c>
      <c r="L77" s="99">
        <v>1.1482343933659549</v>
      </c>
      <c r="M77" s="104">
        <v>0.80936079243071291</v>
      </c>
      <c r="N77" s="1"/>
      <c r="O77" s="1"/>
      <c r="P77" s="1"/>
      <c r="Q77" s="1"/>
      <c r="R77" s="1"/>
      <c r="S77" s="1"/>
      <c r="T77" s="1"/>
      <c r="U77" s="1"/>
    </row>
    <row r="78" spans="2:21" x14ac:dyDescent="0.25">
      <c r="B78" s="1"/>
      <c r="C78" s="1"/>
      <c r="D78" s="1"/>
      <c r="E78" s="1"/>
      <c r="F78" s="1"/>
      <c r="G78" s="1"/>
      <c r="H78" s="1"/>
      <c r="I78" s="1">
        <v>72</v>
      </c>
      <c r="J78" s="65">
        <v>7.5540051772839991</v>
      </c>
      <c r="K78" s="95">
        <v>122.36960263222048</v>
      </c>
      <c r="L78" s="99">
        <v>1.0549091384891112</v>
      </c>
      <c r="M78" s="104">
        <v>1.5986167062735248</v>
      </c>
      <c r="N78" s="1"/>
      <c r="O78" s="1"/>
      <c r="P78" s="1"/>
      <c r="Q78" s="1"/>
      <c r="R78" s="1"/>
      <c r="S78" s="1"/>
      <c r="T78" s="1"/>
      <c r="U78" s="1"/>
    </row>
    <row r="79" spans="2:21" x14ac:dyDescent="0.25">
      <c r="B79" s="1"/>
      <c r="C79" s="1"/>
      <c r="D79" s="1"/>
      <c r="E79" s="1"/>
      <c r="F79" s="1"/>
      <c r="G79" s="1"/>
      <c r="H79" s="1"/>
      <c r="I79" s="1">
        <v>73</v>
      </c>
      <c r="J79" s="65">
        <v>5.111741208074756</v>
      </c>
      <c r="K79" s="95">
        <v>135.2472447731015</v>
      </c>
      <c r="L79" s="99">
        <v>1.0980910294435371</v>
      </c>
      <c r="M79" s="104">
        <v>4.2290459015242146</v>
      </c>
      <c r="N79" s="1"/>
      <c r="O79" s="1"/>
      <c r="P79" s="1"/>
      <c r="Q79" s="1"/>
      <c r="R79" s="1"/>
      <c r="S79" s="1"/>
      <c r="T79" s="1"/>
      <c r="U79" s="1"/>
    </row>
    <row r="80" spans="2:21" x14ac:dyDescent="0.25">
      <c r="B80" s="1"/>
      <c r="C80" s="1"/>
      <c r="D80" s="1"/>
      <c r="E80" s="1"/>
      <c r="F80" s="1"/>
      <c r="G80" s="1"/>
      <c r="H80" s="1"/>
      <c r="I80" s="1">
        <v>74</v>
      </c>
      <c r="J80" s="65">
        <v>6.0472755884919351</v>
      </c>
      <c r="K80" s="95">
        <v>108.45627499700524</v>
      </c>
      <c r="L80" s="99">
        <v>1.16316040390479</v>
      </c>
      <c r="M80" s="104">
        <v>8.2890731944374352E-2</v>
      </c>
      <c r="N80" s="1"/>
      <c r="O80" s="1"/>
      <c r="P80" s="1"/>
      <c r="Q80" s="1"/>
      <c r="R80" s="1"/>
      <c r="S80" s="1"/>
      <c r="T80" s="1"/>
      <c r="U80" s="1"/>
    </row>
    <row r="81" spans="2:21" x14ac:dyDescent="0.25">
      <c r="B81" s="1"/>
      <c r="C81" s="1"/>
      <c r="D81" s="1"/>
      <c r="E81" s="1"/>
      <c r="F81" s="1"/>
      <c r="G81" s="1"/>
      <c r="H81" s="1"/>
      <c r="I81" s="1">
        <v>75</v>
      </c>
      <c r="J81" s="65">
        <v>5.949891219683817</v>
      </c>
      <c r="K81" s="95">
        <v>124.71406219029519</v>
      </c>
      <c r="L81" s="99">
        <v>1.1079577753905132</v>
      </c>
      <c r="M81" s="104">
        <v>2.4793278356492081</v>
      </c>
      <c r="N81" s="1"/>
      <c r="O81" s="1"/>
      <c r="P81" s="1"/>
      <c r="Q81" s="1"/>
      <c r="R81" s="1"/>
      <c r="S81" s="1"/>
      <c r="T81" s="1"/>
      <c r="U81" s="1"/>
    </row>
    <row r="82" spans="2:21" x14ac:dyDescent="0.25">
      <c r="B82" s="1"/>
      <c r="C82" s="1"/>
      <c r="D82" s="1"/>
      <c r="E82" s="1"/>
      <c r="F82" s="1"/>
      <c r="G82" s="1"/>
      <c r="H82" s="1"/>
      <c r="I82" s="1">
        <v>76</v>
      </c>
      <c r="J82" s="65">
        <v>6.2004135493046375</v>
      </c>
      <c r="K82" s="95">
        <v>132.1653386261421</v>
      </c>
      <c r="L82" s="99">
        <v>1.1124180845414129</v>
      </c>
      <c r="M82" s="104">
        <v>2.6989019788696247</v>
      </c>
      <c r="N82" s="1"/>
      <c r="O82" s="1"/>
      <c r="P82" s="1"/>
      <c r="Q82" s="1"/>
      <c r="R82" s="1"/>
      <c r="S82" s="1"/>
      <c r="T82" s="1"/>
      <c r="U82" s="1"/>
    </row>
    <row r="83" spans="2:21" x14ac:dyDescent="0.25">
      <c r="B83" s="1"/>
      <c r="C83" s="1"/>
      <c r="D83" s="1"/>
      <c r="E83" s="1"/>
      <c r="F83" s="1"/>
      <c r="G83" s="1"/>
      <c r="H83" s="1"/>
      <c r="I83" s="1">
        <v>77</v>
      </c>
      <c r="J83" s="65">
        <v>5.8312105582937823</v>
      </c>
      <c r="K83" s="95">
        <v>134.29730955232583</v>
      </c>
      <c r="L83" s="99">
        <v>1.1383105059081811</v>
      </c>
      <c r="M83" s="104">
        <v>2.8032892361522315</v>
      </c>
      <c r="N83" s="1"/>
      <c r="O83" s="1"/>
      <c r="P83" s="1"/>
      <c r="Q83" s="1"/>
      <c r="R83" s="1"/>
      <c r="S83" s="1"/>
      <c r="T83" s="1"/>
      <c r="U83" s="1"/>
    </row>
    <row r="84" spans="2:21" x14ac:dyDescent="0.25">
      <c r="B84" s="1"/>
      <c r="C84" s="1"/>
      <c r="D84" s="1"/>
      <c r="E84" s="1"/>
      <c r="F84" s="1"/>
      <c r="G84" s="1"/>
      <c r="H84" s="1"/>
      <c r="I84" s="1">
        <v>78</v>
      </c>
      <c r="J84" s="65">
        <v>6.7028046582712673</v>
      </c>
      <c r="K84" s="95">
        <v>114.09236431026247</v>
      </c>
      <c r="L84" s="99">
        <v>1.0710662053740037</v>
      </c>
      <c r="M84" s="104">
        <v>1.4523832329024131</v>
      </c>
      <c r="N84" s="1"/>
      <c r="O84" s="1"/>
      <c r="P84" s="1"/>
      <c r="Q84" s="1"/>
      <c r="R84" s="1"/>
      <c r="S84" s="1"/>
      <c r="T84" s="1"/>
      <c r="U84" s="1"/>
    </row>
    <row r="85" spans="2:21" x14ac:dyDescent="0.25">
      <c r="B85" s="1"/>
      <c r="C85" s="1"/>
      <c r="D85" s="1"/>
      <c r="E85" s="1"/>
      <c r="F85" s="1"/>
      <c r="G85" s="1"/>
      <c r="H85" s="1"/>
      <c r="I85" s="1">
        <v>79</v>
      </c>
      <c r="J85" s="65">
        <v>5.2880763915735312</v>
      </c>
      <c r="K85" s="95">
        <v>123.45484783087699</v>
      </c>
      <c r="L85" s="99">
        <v>1.1097849502199479</v>
      </c>
      <c r="M85" s="104">
        <v>3.0132801644048595</v>
      </c>
      <c r="N85" s="1"/>
      <c r="O85" s="1"/>
      <c r="P85" s="1"/>
      <c r="Q85" s="1"/>
      <c r="R85" s="1"/>
      <c r="S85" s="1"/>
      <c r="T85" s="1"/>
      <c r="U85" s="1"/>
    </row>
    <row r="86" spans="2:21" x14ac:dyDescent="0.25">
      <c r="B86" s="1"/>
      <c r="C86" s="1"/>
      <c r="D86" s="1"/>
      <c r="E86" s="1"/>
      <c r="F86" s="1"/>
      <c r="G86" s="1"/>
      <c r="H86" s="1"/>
      <c r="I86" s="1">
        <v>80</v>
      </c>
      <c r="J86" s="65">
        <v>5.0602845948819031</v>
      </c>
      <c r="K86" s="95">
        <v>132.69198214786456</v>
      </c>
      <c r="L86" s="99">
        <v>1.1074947802505575</v>
      </c>
      <c r="M86" s="104">
        <v>3.9549908147136357</v>
      </c>
      <c r="N86" s="1"/>
      <c r="O86" s="1"/>
      <c r="P86" s="1"/>
      <c r="Q86" s="1"/>
      <c r="R86" s="1"/>
      <c r="S86" s="1"/>
      <c r="T86" s="1"/>
      <c r="U86" s="1"/>
    </row>
    <row r="87" spans="2:21" x14ac:dyDescent="0.25">
      <c r="B87" s="1"/>
      <c r="C87" s="1"/>
      <c r="D87" s="1"/>
      <c r="E87" s="1"/>
      <c r="F87" s="1"/>
      <c r="G87" s="1"/>
      <c r="H87" s="1"/>
      <c r="I87" s="1">
        <v>81</v>
      </c>
      <c r="J87" s="65">
        <v>7.1873932838321393</v>
      </c>
      <c r="K87" s="95">
        <v>124.51710613396503</v>
      </c>
      <c r="L87" s="99">
        <v>1.0160872477275062</v>
      </c>
      <c r="M87" s="104">
        <v>2.8587257289886345</v>
      </c>
      <c r="N87" s="1"/>
      <c r="O87" s="1"/>
      <c r="P87" s="1"/>
      <c r="Q87" s="1"/>
      <c r="R87" s="1"/>
      <c r="S87" s="1"/>
      <c r="T87" s="1"/>
      <c r="U87" s="1"/>
    </row>
    <row r="88" spans="2:21" x14ac:dyDescent="0.25">
      <c r="B88" s="1"/>
      <c r="C88" s="1"/>
      <c r="D88" s="1"/>
      <c r="E88" s="1"/>
      <c r="F88" s="1"/>
      <c r="G88" s="1"/>
      <c r="H88" s="1"/>
      <c r="I88" s="1">
        <v>82</v>
      </c>
      <c r="J88" s="65">
        <v>4.2897473399767669</v>
      </c>
      <c r="K88" s="95">
        <v>142.8123249290727</v>
      </c>
      <c r="L88" s="99">
        <v>1.0660799594524306</v>
      </c>
      <c r="M88" s="104">
        <v>6.0679354273654713</v>
      </c>
      <c r="N88" s="1"/>
      <c r="O88" s="1"/>
      <c r="P88" s="1"/>
      <c r="Q88" s="1"/>
      <c r="R88" s="1"/>
      <c r="S88" s="1"/>
      <c r="T88" s="1"/>
      <c r="U88" s="1"/>
    </row>
    <row r="89" spans="2:21" x14ac:dyDescent="0.25">
      <c r="B89" s="1"/>
      <c r="C89" s="1"/>
      <c r="D89" s="1"/>
      <c r="E89" s="1"/>
      <c r="F89" s="1"/>
      <c r="G89" s="1"/>
      <c r="H89" s="1"/>
      <c r="I89" s="1">
        <v>83</v>
      </c>
      <c r="J89" s="65">
        <v>5.519956678114978</v>
      </c>
      <c r="K89" s="95">
        <v>130.63167907752475</v>
      </c>
      <c r="L89" s="99">
        <v>1.113866646695294</v>
      </c>
      <c r="M89" s="104">
        <v>3.2493809088843513</v>
      </c>
      <c r="N89" s="1"/>
      <c r="O89" s="1"/>
      <c r="P89" s="1"/>
      <c r="Q89" s="1"/>
      <c r="R89" s="1"/>
      <c r="S89" s="1"/>
      <c r="T89" s="1"/>
      <c r="U89" s="1"/>
    </row>
    <row r="90" spans="2:21" x14ac:dyDescent="0.25">
      <c r="B90" s="1"/>
      <c r="C90" s="1"/>
      <c r="D90" s="1"/>
      <c r="E90" s="1"/>
      <c r="F90" s="1"/>
      <c r="G90" s="1"/>
      <c r="H90" s="1"/>
      <c r="I90" s="1">
        <v>84</v>
      </c>
      <c r="J90" s="65">
        <v>6.5573309704275369</v>
      </c>
      <c r="K90" s="95">
        <v>122.98029103967001</v>
      </c>
      <c r="L90" s="99">
        <v>1.1098414886055792</v>
      </c>
      <c r="M90" s="104">
        <v>1.7055993589631768</v>
      </c>
      <c r="N90" s="1"/>
      <c r="O90" s="1"/>
      <c r="P90" s="1"/>
      <c r="Q90" s="1"/>
      <c r="R90" s="1"/>
      <c r="S90" s="1"/>
      <c r="T90" s="1"/>
      <c r="U90" s="1"/>
    </row>
    <row r="91" spans="2:21" x14ac:dyDescent="0.25">
      <c r="B91" s="1"/>
      <c r="C91" s="1"/>
      <c r="D91" s="1"/>
      <c r="E91" s="1"/>
      <c r="F91" s="1"/>
      <c r="G91" s="1"/>
      <c r="H91" s="1"/>
      <c r="I91" s="1">
        <v>85</v>
      </c>
      <c r="J91" s="65">
        <v>6.2444000075194284</v>
      </c>
      <c r="K91" s="95">
        <v>131.03765521934869</v>
      </c>
      <c r="L91" s="99">
        <v>1.1345172264242078</v>
      </c>
      <c r="M91" s="104">
        <v>2.2265707096578851</v>
      </c>
      <c r="N91" s="1"/>
      <c r="O91" s="1"/>
      <c r="P91" s="1"/>
      <c r="Q91" s="1"/>
      <c r="R91" s="1"/>
      <c r="S91" s="1"/>
      <c r="T91" s="1"/>
      <c r="U91" s="1"/>
    </row>
    <row r="92" spans="2:21" x14ac:dyDescent="0.25">
      <c r="B92" s="1"/>
      <c r="C92" s="1"/>
      <c r="D92" s="1"/>
      <c r="E92" s="1"/>
      <c r="F92" s="1"/>
      <c r="G92" s="1"/>
      <c r="H92" s="1"/>
      <c r="I92" s="1">
        <v>86</v>
      </c>
      <c r="J92" s="65">
        <v>6.5925056616356903</v>
      </c>
      <c r="K92" s="95">
        <v>136.76713219821667</v>
      </c>
      <c r="L92" s="99">
        <v>1.1103787726372873</v>
      </c>
      <c r="M92" s="104">
        <v>2.6453281564387474</v>
      </c>
      <c r="N92" s="1"/>
      <c r="O92" s="1"/>
      <c r="P92" s="1"/>
      <c r="Q92" s="1"/>
      <c r="R92" s="1"/>
      <c r="S92" s="1"/>
      <c r="T92" s="1"/>
      <c r="U92" s="1"/>
    </row>
    <row r="93" spans="2:21" x14ac:dyDescent="0.25">
      <c r="B93" s="1"/>
      <c r="C93" s="1"/>
      <c r="D93" s="1"/>
      <c r="E93" s="1"/>
      <c r="F93" s="1"/>
      <c r="G93" s="1"/>
      <c r="H93" s="1"/>
      <c r="I93" s="1">
        <v>87</v>
      </c>
      <c r="J93" s="65">
        <v>5.7992820415504385</v>
      </c>
      <c r="K93" s="95">
        <v>117.96120844619597</v>
      </c>
      <c r="L93" s="99">
        <v>1.0697775652408992</v>
      </c>
      <c r="M93" s="104">
        <v>2.7233574504805134</v>
      </c>
      <c r="N93" s="1"/>
      <c r="O93" s="1"/>
      <c r="P93" s="1"/>
      <c r="Q93" s="1"/>
      <c r="R93" s="1"/>
      <c r="S93" s="1"/>
      <c r="T93" s="1"/>
      <c r="U93" s="1"/>
    </row>
    <row r="94" spans="2:21" x14ac:dyDescent="0.25">
      <c r="B94" s="1"/>
      <c r="C94" s="1"/>
      <c r="D94" s="1"/>
      <c r="E94" s="1"/>
      <c r="F94" s="1"/>
      <c r="G94" s="1"/>
      <c r="H94" s="1"/>
      <c r="I94" s="1">
        <v>88</v>
      </c>
      <c r="J94" s="65">
        <v>6.3262872716693446</v>
      </c>
      <c r="K94" s="95">
        <v>131.78983452342723</v>
      </c>
      <c r="L94" s="99">
        <v>1.0932284011492872</v>
      </c>
      <c r="M94" s="104">
        <v>2.8627450765147309</v>
      </c>
      <c r="N94" s="1"/>
      <c r="O94" s="1"/>
      <c r="P94" s="1"/>
      <c r="Q94" s="1"/>
      <c r="R94" s="1"/>
      <c r="S94" s="1"/>
      <c r="T94" s="1"/>
      <c r="U94" s="1"/>
    </row>
    <row r="95" spans="2:21" x14ac:dyDescent="0.25">
      <c r="B95" s="1"/>
      <c r="C95" s="1"/>
      <c r="D95" s="1"/>
      <c r="E95" s="1"/>
      <c r="F95" s="1"/>
      <c r="G95" s="1"/>
      <c r="H95" s="1"/>
      <c r="I95" s="1">
        <v>89</v>
      </c>
      <c r="J95" s="65">
        <v>6.4375394932742989</v>
      </c>
      <c r="K95" s="95">
        <v>124.11601325414607</v>
      </c>
      <c r="L95" s="99">
        <v>1.1172015150286709</v>
      </c>
      <c r="M95" s="104">
        <v>1.7959601175059028</v>
      </c>
      <c r="N95" s="1"/>
      <c r="O95" s="1"/>
      <c r="P95" s="1"/>
      <c r="Q95" s="1"/>
      <c r="R95" s="1"/>
      <c r="S95" s="1"/>
      <c r="T95" s="1"/>
      <c r="U95" s="1"/>
    </row>
    <row r="96" spans="2:21" x14ac:dyDescent="0.25">
      <c r="B96" s="1"/>
      <c r="C96" s="1"/>
      <c r="D96" s="1"/>
      <c r="E96" s="1"/>
      <c r="F96" s="1"/>
      <c r="G96" s="1"/>
      <c r="H96" s="1"/>
      <c r="I96" s="1">
        <v>90</v>
      </c>
      <c r="J96" s="65">
        <v>6.4964628730430549</v>
      </c>
      <c r="K96" s="95">
        <v>140.82328089974041</v>
      </c>
      <c r="L96" s="99">
        <v>1.1061806727590711</v>
      </c>
      <c r="M96" s="104">
        <v>3.0624479407099834</v>
      </c>
      <c r="N96" s="1"/>
      <c r="O96" s="1"/>
      <c r="P96" s="1"/>
      <c r="Q96" s="1"/>
      <c r="R96" s="1"/>
      <c r="S96" s="1"/>
      <c r="T96" s="1"/>
      <c r="U96" s="1"/>
    </row>
    <row r="97" spans="2:21" x14ac:dyDescent="0.25">
      <c r="B97" s="1"/>
      <c r="C97" s="1"/>
      <c r="D97" s="1"/>
      <c r="E97" s="1"/>
      <c r="F97" s="1"/>
      <c r="G97" s="1"/>
      <c r="H97" s="1"/>
      <c r="I97" s="1">
        <v>91</v>
      </c>
      <c r="J97" s="65">
        <v>6.2996529523961007</v>
      </c>
      <c r="K97" s="95">
        <v>137.80449418786642</v>
      </c>
      <c r="L97" s="99">
        <v>1.1265918437025348</v>
      </c>
      <c r="M97" s="104">
        <v>2.7450164496061085</v>
      </c>
      <c r="N97" s="1"/>
      <c r="O97" s="1"/>
      <c r="P97" s="1"/>
      <c r="Q97" s="1"/>
      <c r="R97" s="1"/>
      <c r="S97" s="1"/>
      <c r="T97" s="1"/>
      <c r="U97" s="1"/>
    </row>
    <row r="98" spans="2:21" x14ac:dyDescent="0.25">
      <c r="B98" s="1"/>
      <c r="C98" s="1"/>
      <c r="D98" s="1"/>
      <c r="E98" s="1"/>
      <c r="F98" s="1"/>
      <c r="G98" s="1"/>
      <c r="H98" s="1"/>
      <c r="I98" s="1">
        <v>92</v>
      </c>
      <c r="J98" s="65">
        <v>5.8039436767593955</v>
      </c>
      <c r="K98" s="95">
        <v>126.79422123072472</v>
      </c>
      <c r="L98" s="99">
        <v>1.1002770819533925</v>
      </c>
      <c r="M98" s="104">
        <v>2.9091420756265727</v>
      </c>
      <c r="N98" s="1"/>
      <c r="O98" s="1"/>
      <c r="P98" s="1"/>
      <c r="Q98" s="1"/>
      <c r="R98" s="1"/>
      <c r="S98" s="1"/>
      <c r="T98" s="1"/>
      <c r="U98" s="1"/>
    </row>
    <row r="99" spans="2:21" x14ac:dyDescent="0.25">
      <c r="B99" s="1"/>
      <c r="C99" s="1"/>
      <c r="D99" s="1"/>
      <c r="E99" s="1"/>
      <c r="F99" s="1"/>
      <c r="G99" s="1"/>
      <c r="H99" s="1"/>
      <c r="I99" s="1">
        <v>93</v>
      </c>
      <c r="J99" s="65">
        <v>5.9302007857543622</v>
      </c>
      <c r="K99" s="95">
        <v>146.03170550902453</v>
      </c>
      <c r="L99" s="99">
        <v>1.111914483895907</v>
      </c>
      <c r="M99" s="104">
        <v>3.8394003937659225</v>
      </c>
      <c r="N99" s="1"/>
      <c r="O99" s="1"/>
      <c r="P99" s="1"/>
      <c r="Q99" s="1"/>
      <c r="R99" s="1"/>
      <c r="S99" s="1"/>
      <c r="T99" s="1"/>
      <c r="U99" s="1"/>
    </row>
    <row r="100" spans="2:21" x14ac:dyDescent="0.25">
      <c r="B100" s="1"/>
      <c r="C100" s="1"/>
      <c r="D100" s="1"/>
      <c r="E100" s="1"/>
      <c r="F100" s="1"/>
      <c r="G100" s="1"/>
      <c r="H100" s="1"/>
      <c r="I100" s="1">
        <v>94</v>
      </c>
      <c r="J100" s="65">
        <v>5.3886574383505064</v>
      </c>
      <c r="K100" s="95">
        <v>142.15592968557056</v>
      </c>
      <c r="L100" s="99">
        <v>1.1284593299235586</v>
      </c>
      <c r="M100" s="104">
        <v>3.8931872489250878</v>
      </c>
      <c r="N100" s="1"/>
      <c r="O100" s="1"/>
      <c r="P100" s="1"/>
      <c r="Q100" s="1"/>
      <c r="R100" s="1"/>
      <c r="S100" s="1"/>
      <c r="T100" s="1"/>
      <c r="U100" s="1"/>
    </row>
    <row r="101" spans="2:21" x14ac:dyDescent="0.25">
      <c r="B101" s="1"/>
      <c r="C101" s="1"/>
      <c r="D101" s="1"/>
      <c r="E101" s="1"/>
      <c r="F101" s="1"/>
      <c r="G101" s="1"/>
      <c r="H101" s="1"/>
      <c r="I101" s="1">
        <v>95</v>
      </c>
      <c r="J101" s="65">
        <v>5.6601658124296801</v>
      </c>
      <c r="K101" s="95">
        <v>139.01228407442355</v>
      </c>
      <c r="L101" s="99">
        <v>1.0519162823869728</v>
      </c>
      <c r="M101" s="104">
        <v>4.7204234238555607</v>
      </c>
      <c r="N101" s="1"/>
      <c r="O101" s="1"/>
      <c r="P101" s="1"/>
      <c r="Q101" s="1"/>
      <c r="R101" s="1"/>
      <c r="S101" s="1"/>
      <c r="T101" s="1"/>
      <c r="U101" s="1"/>
    </row>
    <row r="102" spans="2:21" x14ac:dyDescent="0.25">
      <c r="B102" s="1"/>
      <c r="C102" s="1"/>
      <c r="D102" s="1"/>
      <c r="E102" s="1"/>
      <c r="F102" s="1"/>
      <c r="G102" s="1"/>
      <c r="H102" s="1"/>
      <c r="I102" s="1">
        <v>96</v>
      </c>
      <c r="J102" s="65">
        <v>6.4202114571167002</v>
      </c>
      <c r="K102" s="95">
        <v>130.47087307666266</v>
      </c>
      <c r="L102" s="99">
        <v>1.0968968594494963</v>
      </c>
      <c r="M102" s="104">
        <v>2.6155882856869095</v>
      </c>
      <c r="N102" s="1"/>
      <c r="O102" s="1"/>
      <c r="P102" s="1"/>
      <c r="Q102" s="1"/>
      <c r="R102" s="1"/>
      <c r="S102" s="1"/>
      <c r="T102" s="1"/>
      <c r="U102" s="1"/>
    </row>
    <row r="103" spans="2:21" x14ac:dyDescent="0.25">
      <c r="B103" s="1"/>
      <c r="C103" s="1"/>
      <c r="D103" s="1"/>
      <c r="E103" s="1"/>
      <c r="F103" s="1"/>
      <c r="G103" s="1"/>
      <c r="H103" s="1"/>
      <c r="I103" s="1">
        <v>97</v>
      </c>
      <c r="J103" s="65">
        <v>5.8581633158604971</v>
      </c>
      <c r="K103" s="95">
        <v>140.51874106513185</v>
      </c>
      <c r="L103" s="99">
        <v>1.0484899423478597</v>
      </c>
      <c r="M103" s="104">
        <v>4.6771023615207419</v>
      </c>
      <c r="N103" s="1"/>
      <c r="O103" s="1"/>
      <c r="P103" s="1"/>
      <c r="Q103" s="1"/>
      <c r="R103" s="1"/>
      <c r="S103" s="1"/>
      <c r="T103" s="1"/>
      <c r="U103" s="1"/>
    </row>
    <row r="104" spans="2:21" x14ac:dyDescent="0.25">
      <c r="B104" s="1"/>
      <c r="C104" s="1"/>
      <c r="D104" s="1"/>
      <c r="E104" s="1"/>
      <c r="F104" s="1"/>
      <c r="G104" s="1"/>
      <c r="H104" s="1"/>
      <c r="I104" s="1">
        <v>98</v>
      </c>
      <c r="J104" s="65">
        <v>4.972823858499253</v>
      </c>
      <c r="K104" s="95">
        <v>131.93128093880429</v>
      </c>
      <c r="L104" s="99">
        <v>1.1192705205585032</v>
      </c>
      <c r="M104" s="104">
        <v>3.8003130360569628</v>
      </c>
      <c r="N104" s="1"/>
      <c r="O104" s="1"/>
      <c r="P104" s="1"/>
      <c r="Q104" s="1"/>
      <c r="R104" s="1"/>
      <c r="S104" s="1"/>
      <c r="T104" s="1"/>
      <c r="U104" s="1"/>
    </row>
    <row r="105" spans="2:21" x14ac:dyDescent="0.25">
      <c r="B105" s="1"/>
      <c r="C105" s="1"/>
      <c r="D105" s="1"/>
      <c r="E105" s="1"/>
      <c r="F105" s="1"/>
      <c r="G105" s="1"/>
      <c r="H105" s="1"/>
      <c r="I105" s="1">
        <v>99</v>
      </c>
      <c r="J105" s="65">
        <v>6.2294648320022876</v>
      </c>
      <c r="K105" s="95">
        <v>141.33497608955031</v>
      </c>
      <c r="L105" s="99">
        <v>1.059788363575787</v>
      </c>
      <c r="M105" s="104">
        <v>4.1517602111649534</v>
      </c>
      <c r="N105" s="1"/>
      <c r="O105" s="1"/>
      <c r="P105" s="1"/>
      <c r="Q105" s="1"/>
      <c r="R105" s="1"/>
      <c r="S105" s="1"/>
      <c r="T105" s="1"/>
      <c r="U105" s="1"/>
    </row>
    <row r="106" spans="2:21" x14ac:dyDescent="0.25">
      <c r="B106" s="1"/>
      <c r="C106" s="1"/>
      <c r="D106" s="1"/>
      <c r="E106" s="1"/>
      <c r="F106" s="1"/>
      <c r="G106" s="1"/>
      <c r="H106" s="1"/>
      <c r="I106" s="1">
        <v>100</v>
      </c>
      <c r="J106" s="65">
        <v>5.7543983994871315</v>
      </c>
      <c r="K106" s="95">
        <v>124.99443881822737</v>
      </c>
      <c r="L106" s="99">
        <v>1.0432435112901648</v>
      </c>
      <c r="M106" s="104">
        <v>3.8161540129910207</v>
      </c>
      <c r="N106" s="1"/>
      <c r="O106" s="1"/>
      <c r="P106" s="1"/>
      <c r="Q106" s="1"/>
      <c r="R106" s="1"/>
      <c r="S106" s="1"/>
      <c r="T106" s="1"/>
      <c r="U106" s="1"/>
    </row>
    <row r="107" spans="2:21" x14ac:dyDescent="0.25">
      <c r="B107" s="1"/>
      <c r="C107" s="1"/>
      <c r="D107" s="1"/>
      <c r="E107" s="1"/>
      <c r="F107" s="1"/>
      <c r="G107" s="1"/>
      <c r="H107" s="1"/>
      <c r="I107" s="1">
        <v>101</v>
      </c>
      <c r="J107" s="65">
        <v>6.6151566088002989</v>
      </c>
      <c r="K107" s="95">
        <v>138.9611077102177</v>
      </c>
      <c r="L107" s="99">
        <v>1.1025774539768067</v>
      </c>
      <c r="M107" s="104">
        <v>2.8886488719343681</v>
      </c>
      <c r="N107" s="1"/>
      <c r="O107" s="1"/>
      <c r="P107" s="1"/>
      <c r="Q107" s="1"/>
      <c r="R107" s="1"/>
      <c r="S107" s="1"/>
      <c r="T107" s="1"/>
      <c r="U107" s="1"/>
    </row>
    <row r="108" spans="2:21" x14ac:dyDescent="0.25">
      <c r="B108" s="1"/>
      <c r="C108" s="1"/>
      <c r="D108" s="1"/>
      <c r="E108" s="1"/>
      <c r="F108" s="1"/>
      <c r="G108" s="1"/>
      <c r="H108" s="1"/>
      <c r="I108" s="1">
        <v>102</v>
      </c>
      <c r="J108" s="65">
        <v>5.9586466904687523</v>
      </c>
      <c r="K108" s="95">
        <v>134.69334329750919</v>
      </c>
      <c r="L108" s="99">
        <v>1.1195595705716197</v>
      </c>
      <c r="M108" s="104">
        <v>2.9963948355367283</v>
      </c>
      <c r="N108" s="1"/>
      <c r="O108" s="1"/>
      <c r="P108" s="1"/>
      <c r="Q108" s="1"/>
      <c r="R108" s="1"/>
      <c r="S108" s="1"/>
      <c r="T108" s="1"/>
      <c r="U108" s="1"/>
    </row>
    <row r="109" spans="2:21" x14ac:dyDescent="0.25">
      <c r="B109" s="1"/>
      <c r="C109" s="1"/>
      <c r="D109" s="1"/>
      <c r="E109" s="1"/>
      <c r="F109" s="1"/>
      <c r="G109" s="1"/>
      <c r="H109" s="1"/>
      <c r="I109" s="1">
        <v>103</v>
      </c>
      <c r="J109" s="65">
        <v>6.281545653526968</v>
      </c>
      <c r="K109" s="95">
        <v>130.12129175499348</v>
      </c>
      <c r="L109" s="99">
        <v>1.1216803825299959</v>
      </c>
      <c r="M109" s="104">
        <v>2.3266807004832657</v>
      </c>
      <c r="N109" s="1"/>
      <c r="O109" s="1"/>
      <c r="P109" s="1"/>
      <c r="Q109" s="1"/>
      <c r="R109" s="1"/>
      <c r="S109" s="1"/>
      <c r="T109" s="1"/>
      <c r="U109" s="1"/>
    </row>
    <row r="110" spans="2:21" x14ac:dyDescent="0.25">
      <c r="B110" s="1"/>
      <c r="C110" s="1"/>
      <c r="D110" s="1"/>
      <c r="E110" s="1"/>
      <c r="F110" s="1"/>
      <c r="G110" s="1"/>
      <c r="H110" s="1"/>
      <c r="I110" s="1">
        <v>104</v>
      </c>
      <c r="J110" s="65">
        <v>6.440165409070512</v>
      </c>
      <c r="K110" s="95">
        <v>134.19056293763242</v>
      </c>
      <c r="L110" s="99">
        <v>1.101166841308296</v>
      </c>
      <c r="M110" s="104">
        <v>2.779879937164857</v>
      </c>
      <c r="N110" s="1"/>
      <c r="O110" s="1"/>
      <c r="P110" s="1"/>
      <c r="Q110" s="1"/>
      <c r="R110" s="1"/>
      <c r="S110" s="1"/>
      <c r="T110" s="1"/>
      <c r="U110" s="1"/>
    </row>
    <row r="111" spans="2:21" x14ac:dyDescent="0.25">
      <c r="B111" s="1"/>
      <c r="C111" s="1"/>
      <c r="D111" s="1"/>
      <c r="E111" s="1"/>
      <c r="F111" s="1"/>
      <c r="G111" s="1"/>
      <c r="H111" s="1"/>
      <c r="I111" s="1">
        <v>105</v>
      </c>
      <c r="J111" s="65">
        <v>4.1574832010069702</v>
      </c>
      <c r="K111" s="95">
        <v>137.94685416646431</v>
      </c>
      <c r="L111" s="99">
        <v>1.0880103220421939</v>
      </c>
      <c r="M111" s="104">
        <v>5.5256930574152445</v>
      </c>
      <c r="N111" s="1"/>
      <c r="O111" s="1"/>
      <c r="P111" s="1"/>
      <c r="Q111" s="1"/>
      <c r="R111" s="1"/>
      <c r="S111" s="1"/>
      <c r="T111" s="1"/>
      <c r="U111" s="1"/>
    </row>
    <row r="112" spans="2:21" x14ac:dyDescent="0.25">
      <c r="B112" s="1"/>
      <c r="C112" s="1"/>
      <c r="D112" s="1"/>
      <c r="E112" s="1"/>
      <c r="F112" s="1"/>
      <c r="G112" s="1"/>
      <c r="H112" s="1"/>
      <c r="I112" s="1">
        <v>106</v>
      </c>
      <c r="J112" s="65">
        <v>5.3915660901728462</v>
      </c>
      <c r="K112" s="95">
        <v>139.94954816624372</v>
      </c>
      <c r="L112" s="99">
        <v>1.1749728030625815</v>
      </c>
      <c r="M112" s="104">
        <v>3.0555859220174515</v>
      </c>
      <c r="N112" s="1"/>
      <c r="O112" s="1"/>
      <c r="P112" s="1"/>
      <c r="Q112" s="1"/>
      <c r="R112" s="1"/>
      <c r="S112" s="1"/>
      <c r="T112" s="1"/>
      <c r="U112" s="1"/>
    </row>
    <row r="113" spans="2:21" x14ac:dyDescent="0.25">
      <c r="B113" s="1"/>
      <c r="C113" s="1"/>
      <c r="D113" s="1"/>
      <c r="E113" s="1"/>
      <c r="F113" s="1"/>
      <c r="G113" s="1"/>
      <c r="H113" s="1"/>
      <c r="I113" s="1">
        <v>107</v>
      </c>
      <c r="J113" s="65">
        <v>5.68234943370891</v>
      </c>
      <c r="K113" s="95">
        <v>137.26262951418866</v>
      </c>
      <c r="L113" s="99">
        <v>1.143271839908047</v>
      </c>
      <c r="M113" s="104">
        <v>3.0689378798543245</v>
      </c>
      <c r="N113" s="1"/>
      <c r="O113" s="1"/>
      <c r="P113" s="1"/>
      <c r="Q113" s="1"/>
      <c r="R113" s="1"/>
      <c r="S113" s="1"/>
      <c r="T113" s="1"/>
      <c r="U113" s="1"/>
    </row>
    <row r="114" spans="2:21" x14ac:dyDescent="0.25">
      <c r="B114" s="1"/>
      <c r="C114" s="1"/>
      <c r="D114" s="1"/>
      <c r="E114" s="1"/>
      <c r="F114" s="1"/>
      <c r="G114" s="1"/>
      <c r="H114" s="1"/>
      <c r="I114" s="1">
        <v>108</v>
      </c>
      <c r="J114" s="65">
        <v>5.2448753347035977</v>
      </c>
      <c r="K114" s="95">
        <v>111.78407679735491</v>
      </c>
      <c r="L114" s="99">
        <v>1.0466550677196707</v>
      </c>
      <c r="M114" s="104">
        <v>3.1286351444151741</v>
      </c>
      <c r="N114" s="1"/>
      <c r="O114" s="1"/>
      <c r="P114" s="1"/>
      <c r="Q114" s="1"/>
      <c r="R114" s="1"/>
      <c r="S114" s="1"/>
      <c r="T114" s="1"/>
      <c r="U114" s="1"/>
    </row>
    <row r="115" spans="2:21" x14ac:dyDescent="0.25">
      <c r="B115" s="1"/>
      <c r="C115" s="1"/>
      <c r="D115" s="1"/>
      <c r="E115" s="1"/>
      <c r="F115" s="1"/>
      <c r="G115" s="1"/>
      <c r="H115" s="1"/>
      <c r="I115" s="1">
        <v>109</v>
      </c>
      <c r="J115" s="65">
        <v>5.4762518132769387</v>
      </c>
      <c r="K115" s="95">
        <v>130.26658450079364</v>
      </c>
      <c r="L115" s="99">
        <v>1.1187218780246055</v>
      </c>
      <c r="M115" s="104">
        <v>3.1894136546652163</v>
      </c>
      <c r="N115" s="1"/>
      <c r="O115" s="1"/>
      <c r="P115" s="1"/>
      <c r="Q115" s="1"/>
      <c r="R115" s="1"/>
      <c r="S115" s="1"/>
      <c r="T115" s="1"/>
      <c r="U115" s="1"/>
    </row>
    <row r="116" spans="2:21" x14ac:dyDescent="0.25">
      <c r="B116" s="1"/>
      <c r="C116" s="1"/>
      <c r="D116" s="1"/>
      <c r="E116" s="1"/>
      <c r="F116" s="1"/>
      <c r="G116" s="1"/>
      <c r="H116" s="1"/>
      <c r="I116" s="1">
        <v>110</v>
      </c>
      <c r="J116" s="65">
        <v>6.5855348610627971</v>
      </c>
      <c r="K116" s="95">
        <v>137.84618848254729</v>
      </c>
      <c r="L116" s="99">
        <v>1.1246842727818716</v>
      </c>
      <c r="M116" s="104">
        <v>2.4918786314726606</v>
      </c>
      <c r="N116" s="1"/>
      <c r="O116" s="1"/>
      <c r="P116" s="1"/>
      <c r="Q116" s="1"/>
      <c r="R116" s="1"/>
      <c r="S116" s="1"/>
      <c r="T116" s="1"/>
      <c r="U116" s="1"/>
    </row>
    <row r="117" spans="2:21" x14ac:dyDescent="0.25">
      <c r="B117" s="1"/>
      <c r="C117" s="1"/>
      <c r="D117" s="1"/>
      <c r="E117" s="1"/>
      <c r="F117" s="1"/>
      <c r="G117" s="1"/>
      <c r="H117" s="1"/>
      <c r="I117" s="1">
        <v>111</v>
      </c>
      <c r="J117" s="65">
        <v>5.9453488821431018</v>
      </c>
      <c r="K117" s="95">
        <v>120.50259180049171</v>
      </c>
      <c r="L117" s="99">
        <v>1.0544498903071149</v>
      </c>
      <c r="M117" s="104">
        <v>3.0635951601040077</v>
      </c>
      <c r="N117" s="1"/>
      <c r="O117" s="1"/>
      <c r="P117" s="1"/>
      <c r="Q117" s="1"/>
      <c r="R117" s="1"/>
      <c r="S117" s="1"/>
      <c r="T117" s="1"/>
      <c r="U117" s="1"/>
    </row>
    <row r="118" spans="2:21" x14ac:dyDescent="0.25">
      <c r="B118" s="1"/>
      <c r="C118" s="1"/>
      <c r="D118" s="1"/>
      <c r="E118" s="1"/>
      <c r="F118" s="1"/>
      <c r="G118" s="1"/>
      <c r="H118" s="1"/>
      <c r="I118" s="1">
        <v>112</v>
      </c>
      <c r="J118" s="65">
        <v>5.3312508781714172</v>
      </c>
      <c r="K118" s="95">
        <v>120.0670127600723</v>
      </c>
      <c r="L118" s="99">
        <v>1.1349182753915117</v>
      </c>
      <c r="M118" s="104">
        <v>2.2967446615222826</v>
      </c>
      <c r="N118" s="1"/>
      <c r="O118" s="1"/>
      <c r="P118" s="1"/>
      <c r="Q118" s="1"/>
      <c r="R118" s="1"/>
      <c r="S118" s="1"/>
      <c r="T118" s="1"/>
      <c r="U118" s="1"/>
    </row>
    <row r="119" spans="2:21" x14ac:dyDescent="0.25">
      <c r="B119" s="1"/>
      <c r="C119" s="1"/>
      <c r="D119" s="1"/>
      <c r="E119" s="1"/>
      <c r="F119" s="1"/>
      <c r="G119" s="1"/>
      <c r="H119" s="1"/>
      <c r="I119" s="1">
        <v>113</v>
      </c>
      <c r="J119" s="65">
        <v>6.3803041664513378</v>
      </c>
      <c r="K119" s="95">
        <v>138.96934371960768</v>
      </c>
      <c r="L119" s="99">
        <v>1.1349392186573029</v>
      </c>
      <c r="M119" s="104">
        <v>2.6067869399147732</v>
      </c>
      <c r="N119" s="1"/>
      <c r="O119" s="1"/>
      <c r="P119" s="1"/>
      <c r="Q119" s="1"/>
      <c r="R119" s="1"/>
      <c r="S119" s="1"/>
      <c r="T119" s="1"/>
      <c r="U119" s="1"/>
    </row>
    <row r="120" spans="2:21" x14ac:dyDescent="0.25">
      <c r="B120" s="1"/>
      <c r="C120" s="1"/>
      <c r="D120" s="1"/>
      <c r="E120" s="1"/>
      <c r="F120" s="1"/>
      <c r="G120" s="1"/>
      <c r="H120" s="1"/>
      <c r="I120" s="1">
        <v>114</v>
      </c>
      <c r="J120" s="65">
        <v>5.1543383530574616</v>
      </c>
      <c r="K120" s="95">
        <v>130.12177714704114</v>
      </c>
      <c r="L120" s="99">
        <v>1.1323740897094194</v>
      </c>
      <c r="M120" s="104">
        <v>3.2855390174251564</v>
      </c>
      <c r="N120" s="1"/>
      <c r="O120" s="1"/>
      <c r="P120" s="1"/>
      <c r="Q120" s="1"/>
      <c r="R120" s="1"/>
      <c r="S120" s="1"/>
      <c r="T120" s="1"/>
      <c r="U120" s="1"/>
    </row>
    <row r="121" spans="2:21" x14ac:dyDescent="0.25">
      <c r="B121" s="1"/>
      <c r="C121" s="1"/>
      <c r="D121" s="1"/>
      <c r="E121" s="1"/>
      <c r="F121" s="1"/>
      <c r="G121" s="1"/>
      <c r="H121" s="1"/>
      <c r="I121" s="1">
        <v>115</v>
      </c>
      <c r="J121" s="65">
        <v>6.7979737106786304</v>
      </c>
      <c r="K121" s="95">
        <v>122.70716265585645</v>
      </c>
      <c r="L121" s="99">
        <v>1.0977439236527164</v>
      </c>
      <c r="M121" s="104">
        <v>1.6418314030444954</v>
      </c>
      <c r="N121" s="1"/>
      <c r="O121" s="1"/>
      <c r="P121" s="1"/>
      <c r="Q121" s="1"/>
      <c r="R121" s="1"/>
      <c r="S121" s="1"/>
      <c r="T121" s="1"/>
      <c r="U121" s="1"/>
    </row>
    <row r="122" spans="2:21" x14ac:dyDescent="0.25">
      <c r="B122" s="1"/>
      <c r="C122" s="1"/>
      <c r="D122" s="1"/>
      <c r="E122" s="1"/>
      <c r="F122" s="1"/>
      <c r="G122" s="1"/>
      <c r="H122" s="1"/>
      <c r="I122" s="1">
        <v>116</v>
      </c>
      <c r="J122" s="65">
        <v>6.9087878038862733</v>
      </c>
      <c r="K122" s="95">
        <v>139.46909786872266</v>
      </c>
      <c r="L122" s="99">
        <v>1.071934079083803</v>
      </c>
      <c r="M122" s="104">
        <v>3.1450194354902177</v>
      </c>
      <c r="N122" s="1"/>
      <c r="O122" s="1"/>
      <c r="P122" s="1"/>
      <c r="Q122" s="1"/>
      <c r="R122" s="1"/>
      <c r="S122" s="1"/>
      <c r="T122" s="1"/>
      <c r="U122" s="1"/>
    </row>
    <row r="123" spans="2:21" x14ac:dyDescent="0.25">
      <c r="B123" s="1"/>
      <c r="C123" s="1"/>
      <c r="D123" s="1"/>
      <c r="E123" s="1"/>
      <c r="F123" s="1"/>
      <c r="G123" s="1"/>
      <c r="H123" s="1"/>
      <c r="I123" s="1">
        <v>117</v>
      </c>
      <c r="J123" s="65">
        <v>5.9937403763799111</v>
      </c>
      <c r="K123" s="95">
        <v>128.15553953323231</v>
      </c>
      <c r="L123" s="99">
        <v>1.081622946785578</v>
      </c>
      <c r="M123" s="104">
        <v>3.1333698214997892</v>
      </c>
      <c r="N123" s="1"/>
      <c r="O123" s="1"/>
      <c r="P123" s="1"/>
      <c r="Q123" s="1"/>
      <c r="R123" s="1"/>
      <c r="S123" s="1"/>
      <c r="T123" s="1"/>
      <c r="U123" s="1"/>
    </row>
    <row r="124" spans="2:21" x14ac:dyDescent="0.25">
      <c r="B124" s="1"/>
      <c r="C124" s="1"/>
      <c r="D124" s="1"/>
      <c r="E124" s="1"/>
      <c r="F124" s="1"/>
      <c r="G124" s="1"/>
      <c r="H124" s="1"/>
      <c r="I124" s="1">
        <v>118</v>
      </c>
      <c r="J124" s="65">
        <v>6.0707000235439192</v>
      </c>
      <c r="K124" s="95">
        <v>124.78759487192578</v>
      </c>
      <c r="L124" s="99">
        <v>1.1218858509167904</v>
      </c>
      <c r="M124" s="104">
        <v>2.1400851201327011</v>
      </c>
      <c r="N124" s="1"/>
      <c r="O124" s="1"/>
      <c r="P124" s="1"/>
      <c r="Q124" s="1"/>
      <c r="R124" s="1"/>
      <c r="S124" s="1"/>
      <c r="T124" s="1"/>
      <c r="U124" s="1"/>
    </row>
    <row r="125" spans="2:21" x14ac:dyDescent="0.25">
      <c r="B125" s="1"/>
      <c r="C125" s="1"/>
      <c r="D125" s="1"/>
      <c r="E125" s="1"/>
      <c r="F125" s="1"/>
      <c r="G125" s="1"/>
      <c r="H125" s="1"/>
      <c r="I125" s="1">
        <v>119</v>
      </c>
      <c r="J125" s="65">
        <v>5.3605897955125208</v>
      </c>
      <c r="K125" s="95">
        <v>137.05348438115243</v>
      </c>
      <c r="L125" s="99">
        <v>1.0749911507209211</v>
      </c>
      <c r="M125" s="104">
        <v>4.4885086331528452</v>
      </c>
      <c r="N125" s="1"/>
      <c r="O125" s="1"/>
      <c r="P125" s="1"/>
      <c r="Q125" s="1"/>
      <c r="R125" s="1"/>
      <c r="S125" s="1"/>
      <c r="T125" s="1"/>
      <c r="U125" s="1"/>
    </row>
    <row r="126" spans="2:21" x14ac:dyDescent="0.25">
      <c r="B126" s="1"/>
      <c r="C126" s="1"/>
      <c r="D126" s="1"/>
      <c r="E126" s="1"/>
      <c r="F126" s="1"/>
      <c r="G126" s="1"/>
      <c r="H126" s="1"/>
      <c r="I126" s="1">
        <v>120</v>
      </c>
      <c r="J126" s="65">
        <v>5.8992738458108196</v>
      </c>
      <c r="K126" s="95">
        <v>119.00856456776705</v>
      </c>
      <c r="L126" s="99">
        <v>1.0407069036062773</v>
      </c>
      <c r="M126" s="104">
        <v>3.2351249152532766</v>
      </c>
      <c r="N126" s="1"/>
      <c r="O126" s="1"/>
      <c r="P126" s="1"/>
      <c r="Q126" s="1"/>
      <c r="R126" s="1"/>
      <c r="S126" s="1"/>
      <c r="T126" s="1"/>
      <c r="U126" s="1"/>
    </row>
    <row r="127" spans="2:21" x14ac:dyDescent="0.25">
      <c r="B127" s="1"/>
      <c r="C127" s="1"/>
      <c r="D127" s="1"/>
      <c r="E127" s="1"/>
      <c r="F127" s="1"/>
      <c r="G127" s="1"/>
      <c r="H127" s="1"/>
      <c r="I127" s="1">
        <v>121</v>
      </c>
      <c r="J127" s="65">
        <v>6.1638645217509405</v>
      </c>
      <c r="K127" s="95">
        <v>124.4724767518334</v>
      </c>
      <c r="L127" s="99">
        <v>1.0501264986381083</v>
      </c>
      <c r="M127" s="104">
        <v>3.2407745566447055</v>
      </c>
      <c r="N127" s="1"/>
      <c r="O127" s="1"/>
      <c r="P127" s="1"/>
      <c r="Q127" s="1"/>
      <c r="R127" s="1"/>
      <c r="S127" s="1"/>
      <c r="T127" s="1"/>
      <c r="U127" s="1"/>
    </row>
    <row r="128" spans="2:21" x14ac:dyDescent="0.25">
      <c r="B128" s="1"/>
      <c r="C128" s="1"/>
      <c r="D128" s="1"/>
      <c r="E128" s="1"/>
      <c r="F128" s="1"/>
      <c r="G128" s="1"/>
      <c r="H128" s="1"/>
      <c r="I128" s="1">
        <v>122</v>
      </c>
      <c r="J128" s="65">
        <v>6.2398892032570803</v>
      </c>
      <c r="K128" s="95">
        <v>136.24782242094813</v>
      </c>
      <c r="L128" s="99">
        <v>1.1692840849884945</v>
      </c>
      <c r="M128" s="104">
        <v>2.0571137945213724</v>
      </c>
      <c r="N128" s="1"/>
      <c r="O128" s="1"/>
      <c r="P128" s="1"/>
      <c r="Q128" s="1"/>
      <c r="R128" s="1"/>
      <c r="S128" s="1"/>
      <c r="T128" s="1"/>
      <c r="U128" s="1"/>
    </row>
    <row r="129" spans="2:21" x14ac:dyDescent="0.25">
      <c r="B129" s="1"/>
      <c r="C129" s="1"/>
      <c r="D129" s="1"/>
      <c r="E129" s="1"/>
      <c r="F129" s="1"/>
      <c r="G129" s="1"/>
      <c r="H129" s="1"/>
      <c r="I129" s="1">
        <v>123</v>
      </c>
      <c r="J129" s="65">
        <v>6.0000831398059393</v>
      </c>
      <c r="K129" s="95">
        <v>115.56761341873916</v>
      </c>
      <c r="L129" s="99">
        <v>1.0386885877702341</v>
      </c>
      <c r="M129" s="104">
        <v>2.871434298697654</v>
      </c>
      <c r="N129" s="1"/>
      <c r="O129" s="1"/>
      <c r="P129" s="1"/>
      <c r="Q129" s="1"/>
      <c r="R129" s="1"/>
      <c r="S129" s="1"/>
      <c r="T129" s="1"/>
      <c r="U129" s="1"/>
    </row>
    <row r="130" spans="2:21" x14ac:dyDescent="0.25">
      <c r="B130" s="1"/>
      <c r="C130" s="1"/>
      <c r="D130" s="1"/>
      <c r="E130" s="1"/>
      <c r="F130" s="1"/>
      <c r="G130" s="1"/>
      <c r="H130" s="1"/>
      <c r="I130" s="1">
        <v>124</v>
      </c>
      <c r="J130" s="65">
        <v>7.0856863562746728</v>
      </c>
      <c r="K130" s="95">
        <v>130.38373994260911</v>
      </c>
      <c r="L130" s="99">
        <v>1.1306196266590864</v>
      </c>
      <c r="M130" s="104">
        <v>1.4001272167590635</v>
      </c>
      <c r="N130" s="1"/>
      <c r="O130" s="1"/>
      <c r="P130" s="1"/>
      <c r="Q130" s="1"/>
      <c r="R130" s="1"/>
      <c r="S130" s="1"/>
      <c r="T130" s="1"/>
      <c r="U130" s="1"/>
    </row>
    <row r="131" spans="2:21" x14ac:dyDescent="0.25">
      <c r="B131" s="1"/>
      <c r="C131" s="1"/>
      <c r="D131" s="1"/>
      <c r="E131" s="1"/>
      <c r="F131" s="1"/>
      <c r="G131" s="1"/>
      <c r="H131" s="1"/>
      <c r="I131" s="1">
        <v>125</v>
      </c>
      <c r="J131" s="65">
        <v>6.2878341480049755</v>
      </c>
      <c r="K131" s="95">
        <v>121.70746785688574</v>
      </c>
      <c r="L131" s="99">
        <v>1.1240464050173857</v>
      </c>
      <c r="M131" s="104">
        <v>1.6453183454640907</v>
      </c>
      <c r="N131" s="1"/>
      <c r="O131" s="1"/>
      <c r="P131" s="1"/>
      <c r="Q131" s="1"/>
      <c r="R131" s="1"/>
      <c r="S131" s="1"/>
      <c r="T131" s="1"/>
      <c r="U131" s="1"/>
    </row>
    <row r="132" spans="2:21" x14ac:dyDescent="0.25">
      <c r="B132" s="1"/>
      <c r="C132" s="1"/>
      <c r="D132" s="1"/>
      <c r="E132" s="1"/>
      <c r="F132" s="1"/>
      <c r="G132" s="1"/>
      <c r="H132" s="1"/>
      <c r="I132" s="1">
        <v>126</v>
      </c>
      <c r="J132" s="65">
        <v>5.6986324775115405</v>
      </c>
      <c r="K132" s="95">
        <v>129.70613242588649</v>
      </c>
      <c r="L132" s="99">
        <v>1.0999681149538092</v>
      </c>
      <c r="M132" s="104">
        <v>3.2320299021132435</v>
      </c>
      <c r="N132" s="1"/>
      <c r="O132" s="1"/>
      <c r="P132" s="1"/>
      <c r="Q132" s="1"/>
      <c r="R132" s="1"/>
      <c r="S132" s="1"/>
      <c r="T132" s="1"/>
      <c r="U132" s="1"/>
    </row>
    <row r="133" spans="2:21" x14ac:dyDescent="0.25">
      <c r="B133" s="1"/>
      <c r="C133" s="1"/>
      <c r="D133" s="1"/>
      <c r="E133" s="1"/>
      <c r="F133" s="1"/>
      <c r="G133" s="1"/>
      <c r="H133" s="1"/>
      <c r="I133" s="1">
        <v>127</v>
      </c>
      <c r="J133" s="65">
        <v>5.9757682909265908</v>
      </c>
      <c r="K133" s="95">
        <v>127.77354392554447</v>
      </c>
      <c r="L133" s="99">
        <v>1.0804555535682328</v>
      </c>
      <c r="M133" s="104">
        <v>3.1433267116213379</v>
      </c>
      <c r="N133" s="1"/>
      <c r="O133" s="1"/>
      <c r="P133" s="1"/>
      <c r="Q133" s="1"/>
      <c r="R133" s="1"/>
      <c r="S133" s="1"/>
      <c r="T133" s="1"/>
      <c r="U133" s="1"/>
    </row>
    <row r="134" spans="2:21" x14ac:dyDescent="0.25">
      <c r="B134" s="1"/>
      <c r="C134" s="1"/>
      <c r="D134" s="1"/>
      <c r="E134" s="1"/>
      <c r="F134" s="1"/>
      <c r="G134" s="1"/>
      <c r="H134" s="1"/>
      <c r="I134" s="1">
        <v>128</v>
      </c>
      <c r="J134" s="65">
        <v>6.7509441528490619</v>
      </c>
      <c r="K134" s="95">
        <v>139.01262722496327</v>
      </c>
      <c r="L134" s="99">
        <v>1.1548830106480463</v>
      </c>
      <c r="M134" s="104">
        <v>1.9345179339447878</v>
      </c>
      <c r="N134" s="1"/>
      <c r="O134" s="1"/>
      <c r="P134" s="1"/>
      <c r="Q134" s="1"/>
      <c r="R134" s="1"/>
      <c r="S134" s="1"/>
      <c r="T134" s="1"/>
      <c r="U134" s="1"/>
    </row>
    <row r="135" spans="2:21" x14ac:dyDescent="0.25">
      <c r="B135" s="1"/>
      <c r="C135" s="1"/>
      <c r="D135" s="1"/>
      <c r="E135" s="1"/>
      <c r="F135" s="1"/>
      <c r="G135" s="1"/>
      <c r="H135" s="1"/>
      <c r="I135" s="1">
        <v>129</v>
      </c>
      <c r="J135" s="65">
        <v>6.1507890404168739</v>
      </c>
      <c r="K135" s="95">
        <v>119.34343656946683</v>
      </c>
      <c r="L135" s="99">
        <v>1.1119690192006899</v>
      </c>
      <c r="M135" s="104">
        <v>1.7803089470938112</v>
      </c>
      <c r="N135" s="1"/>
      <c r="O135" s="1"/>
      <c r="P135" s="1"/>
      <c r="Q135" s="1"/>
      <c r="R135" s="1"/>
      <c r="S135" s="1"/>
      <c r="T135" s="1"/>
      <c r="U135" s="1"/>
    </row>
    <row r="136" spans="2:21" x14ac:dyDescent="0.25">
      <c r="B136" s="1"/>
      <c r="C136" s="1"/>
      <c r="D136" s="1"/>
      <c r="E136" s="1"/>
      <c r="F136" s="1"/>
      <c r="G136" s="1"/>
      <c r="H136" s="1"/>
      <c r="I136" s="1">
        <v>130</v>
      </c>
      <c r="J136" s="65">
        <v>5.8593660205512101</v>
      </c>
      <c r="K136" s="95">
        <v>125.38658991979921</v>
      </c>
      <c r="L136" s="99">
        <v>1.0641114315905045</v>
      </c>
      <c r="M136" s="104">
        <v>3.3652566435131543</v>
      </c>
      <c r="N136" s="1"/>
      <c r="O136" s="1"/>
      <c r="P136" s="1"/>
      <c r="Q136" s="1"/>
      <c r="R136" s="1"/>
      <c r="S136" s="1"/>
      <c r="T136" s="1"/>
      <c r="U136" s="1"/>
    </row>
    <row r="137" spans="2:21" x14ac:dyDescent="0.25">
      <c r="B137" s="1"/>
      <c r="C137" s="1"/>
      <c r="D137" s="1"/>
      <c r="E137" s="1"/>
      <c r="F137" s="1"/>
      <c r="G137" s="1"/>
      <c r="H137" s="1"/>
      <c r="I137" s="1">
        <v>131</v>
      </c>
      <c r="J137" s="65">
        <v>6.7824088190487695</v>
      </c>
      <c r="K137" s="95">
        <v>146.11695611410474</v>
      </c>
      <c r="L137" s="99">
        <v>1.1140287125103912</v>
      </c>
      <c r="M137" s="104">
        <v>2.9578506027127283</v>
      </c>
      <c r="N137" s="1"/>
      <c r="O137" s="1"/>
      <c r="P137" s="1"/>
      <c r="Q137" s="1"/>
      <c r="R137" s="1"/>
      <c r="S137" s="1"/>
      <c r="T137" s="1"/>
      <c r="U137" s="1"/>
    </row>
    <row r="138" spans="2:21" x14ac:dyDescent="0.25">
      <c r="B138" s="1"/>
      <c r="C138" s="1"/>
      <c r="D138" s="1"/>
      <c r="E138" s="1"/>
      <c r="F138" s="1"/>
      <c r="G138" s="1"/>
      <c r="H138" s="1"/>
      <c r="I138" s="1">
        <v>132</v>
      </c>
      <c r="J138" s="65">
        <v>6.4333762761292084</v>
      </c>
      <c r="K138" s="95">
        <v>127.26557700055609</v>
      </c>
      <c r="L138" s="99">
        <v>1.0698899621803308</v>
      </c>
      <c r="M138" s="104">
        <v>2.8310337703146828</v>
      </c>
      <c r="N138" s="1"/>
      <c r="O138" s="1"/>
      <c r="P138" s="1"/>
      <c r="Q138" s="1"/>
      <c r="R138" s="1"/>
      <c r="S138" s="1"/>
      <c r="T138" s="1"/>
      <c r="U138" s="1"/>
    </row>
    <row r="139" spans="2:21" x14ac:dyDescent="0.25">
      <c r="B139" s="1"/>
      <c r="C139" s="1"/>
      <c r="D139" s="1"/>
      <c r="E139" s="1"/>
      <c r="F139" s="1"/>
      <c r="G139" s="1"/>
      <c r="H139" s="1"/>
      <c r="I139" s="1">
        <v>133</v>
      </c>
      <c r="J139" s="65">
        <v>5.2772749633427489</v>
      </c>
      <c r="K139" s="95">
        <v>137.96190512306674</v>
      </c>
      <c r="L139" s="99">
        <v>1.0830472788363503</v>
      </c>
      <c r="M139" s="104">
        <v>4.4910862905169395</v>
      </c>
      <c r="N139" s="1"/>
      <c r="O139" s="1"/>
      <c r="P139" s="1"/>
      <c r="Q139" s="1"/>
      <c r="R139" s="1"/>
      <c r="S139" s="1"/>
      <c r="T139" s="1"/>
      <c r="U139" s="1"/>
    </row>
    <row r="140" spans="2:21" x14ac:dyDescent="0.25">
      <c r="B140" s="1"/>
      <c r="C140" s="1"/>
      <c r="D140" s="1"/>
      <c r="E140" s="1"/>
      <c r="F140" s="1"/>
      <c r="G140" s="1"/>
      <c r="H140" s="1"/>
      <c r="I140" s="1">
        <v>134</v>
      </c>
      <c r="J140" s="65">
        <v>6.011776346170886</v>
      </c>
      <c r="K140" s="95">
        <v>147.37305688554073</v>
      </c>
      <c r="L140" s="99">
        <v>1.063407267798202</v>
      </c>
      <c r="M140" s="104">
        <v>4.6530923865447278</v>
      </c>
      <c r="N140" s="1"/>
      <c r="O140" s="1"/>
      <c r="P140" s="1"/>
      <c r="Q140" s="1"/>
      <c r="R140" s="1"/>
      <c r="S140" s="1"/>
      <c r="T140" s="1"/>
      <c r="U140" s="1"/>
    </row>
    <row r="141" spans="2:21" x14ac:dyDescent="0.25">
      <c r="B141" s="1"/>
      <c r="C141" s="1"/>
      <c r="D141" s="1"/>
      <c r="E141" s="1"/>
      <c r="F141" s="1"/>
      <c r="G141" s="1"/>
      <c r="H141" s="1"/>
      <c r="I141" s="1">
        <v>135</v>
      </c>
      <c r="J141" s="65">
        <v>5.8187087417683996</v>
      </c>
      <c r="K141" s="95">
        <v>130.77008414053037</v>
      </c>
      <c r="L141" s="99">
        <v>1.1420172141380176</v>
      </c>
      <c r="M141" s="104">
        <v>2.517751421035257</v>
      </c>
      <c r="N141" s="1"/>
      <c r="O141" s="1"/>
      <c r="P141" s="1"/>
      <c r="Q141" s="1"/>
      <c r="R141" s="1"/>
      <c r="S141" s="1"/>
      <c r="T141" s="1"/>
      <c r="U141" s="1"/>
    </row>
    <row r="142" spans="2:21" x14ac:dyDescent="0.25">
      <c r="B142" s="1"/>
      <c r="C142" s="1"/>
      <c r="D142" s="1"/>
      <c r="E142" s="1"/>
      <c r="F142" s="1"/>
      <c r="G142" s="1"/>
      <c r="H142" s="1"/>
      <c r="I142" s="1">
        <v>136</v>
      </c>
      <c r="J142" s="65">
        <v>6.1991319269495158</v>
      </c>
      <c r="K142" s="95">
        <v>126.37045753516409</v>
      </c>
      <c r="L142" s="99">
        <v>1.1326324132949936</v>
      </c>
      <c r="M142" s="104">
        <v>1.9629573455919171</v>
      </c>
      <c r="N142" s="1"/>
      <c r="O142" s="1"/>
      <c r="P142" s="1"/>
      <c r="Q142" s="1"/>
      <c r="R142" s="1"/>
      <c r="S142" s="1"/>
      <c r="T142" s="1"/>
      <c r="U142" s="1"/>
    </row>
    <row r="143" spans="2:21" x14ac:dyDescent="0.25">
      <c r="B143" s="1"/>
      <c r="C143" s="1"/>
      <c r="D143" s="1"/>
      <c r="E143" s="1"/>
      <c r="F143" s="1"/>
      <c r="G143" s="1"/>
      <c r="H143" s="1"/>
      <c r="I143" s="1">
        <v>137</v>
      </c>
      <c r="J143" s="65">
        <v>5.7972532240463917</v>
      </c>
      <c r="K143" s="95">
        <v>105.87043454042167</v>
      </c>
      <c r="L143" s="99">
        <v>1.0414915582868551</v>
      </c>
      <c r="M143" s="104">
        <v>2.0713657290238636</v>
      </c>
      <c r="N143" s="1"/>
      <c r="O143" s="1"/>
      <c r="P143" s="1"/>
      <c r="Q143" s="1"/>
      <c r="R143" s="1"/>
      <c r="S143" s="1"/>
      <c r="T143" s="1"/>
      <c r="U143" s="1"/>
    </row>
    <row r="144" spans="2:21" x14ac:dyDescent="0.25">
      <c r="B144" s="1"/>
      <c r="C144" s="1"/>
      <c r="D144" s="1"/>
      <c r="E144" s="1"/>
      <c r="F144" s="1"/>
      <c r="G144" s="1"/>
      <c r="H144" s="1"/>
      <c r="I144" s="1">
        <v>138</v>
      </c>
      <c r="J144" s="65">
        <v>6.742569890322696</v>
      </c>
      <c r="K144" s="95">
        <v>125.92830082058279</v>
      </c>
      <c r="L144" s="99">
        <v>1.1060699840109713</v>
      </c>
      <c r="M144" s="104">
        <v>1.8102365298543717</v>
      </c>
      <c r="N144" s="1"/>
      <c r="O144" s="1"/>
      <c r="P144" s="1"/>
      <c r="Q144" s="1"/>
      <c r="R144" s="1"/>
      <c r="S144" s="1"/>
      <c r="T144" s="1"/>
      <c r="U144" s="1"/>
    </row>
    <row r="145" spans="2:21" x14ac:dyDescent="0.25">
      <c r="B145" s="1"/>
      <c r="C145" s="1"/>
      <c r="D145" s="1"/>
      <c r="E145" s="1"/>
      <c r="F145" s="1"/>
      <c r="G145" s="1"/>
      <c r="H145" s="1"/>
      <c r="I145" s="1">
        <v>139</v>
      </c>
      <c r="J145" s="65">
        <v>6.6641139485058627</v>
      </c>
      <c r="K145" s="95">
        <v>137.29477190895355</v>
      </c>
      <c r="L145" s="99">
        <v>1.0531465861353115</v>
      </c>
      <c r="M145" s="104">
        <v>3.5862764715728943</v>
      </c>
      <c r="N145" s="1"/>
      <c r="O145" s="1"/>
      <c r="P145" s="1"/>
      <c r="Q145" s="1"/>
      <c r="R145" s="1"/>
      <c r="S145" s="1"/>
      <c r="T145" s="1"/>
      <c r="U145" s="1"/>
    </row>
    <row r="146" spans="2:21" x14ac:dyDescent="0.25">
      <c r="B146" s="1"/>
      <c r="C146" s="1"/>
      <c r="D146" s="1"/>
      <c r="E146" s="1"/>
      <c r="F146" s="1"/>
      <c r="G146" s="1"/>
      <c r="H146" s="1"/>
      <c r="I146" s="1">
        <v>140</v>
      </c>
      <c r="J146" s="65">
        <v>6.5958333083645888</v>
      </c>
      <c r="K146" s="95">
        <v>138.69994831448329</v>
      </c>
      <c r="L146" s="99">
        <v>1.1525331728318389</v>
      </c>
      <c r="M146" s="104">
        <v>2.1054767609339713</v>
      </c>
      <c r="N146" s="1"/>
      <c r="O146" s="1"/>
      <c r="P146" s="1"/>
      <c r="Q146" s="1"/>
      <c r="R146" s="1"/>
      <c r="S146" s="1"/>
      <c r="T146" s="1"/>
      <c r="U146" s="1"/>
    </row>
    <row r="147" spans="2:21" x14ac:dyDescent="0.25">
      <c r="B147" s="1"/>
      <c r="C147" s="1"/>
      <c r="D147" s="1"/>
      <c r="E147" s="1"/>
      <c r="F147" s="1"/>
      <c r="G147" s="1"/>
      <c r="H147" s="1"/>
      <c r="I147" s="1">
        <v>141</v>
      </c>
      <c r="J147" s="65">
        <v>6.504922161815589</v>
      </c>
      <c r="K147" s="95">
        <v>127.89687030205218</v>
      </c>
      <c r="L147" s="99">
        <v>1.161112707372455</v>
      </c>
      <c r="M147" s="104">
        <v>1.3373750053366908</v>
      </c>
      <c r="N147" s="1"/>
      <c r="O147" s="1"/>
      <c r="P147" s="1"/>
      <c r="Q147" s="1"/>
      <c r="R147" s="1"/>
      <c r="S147" s="1"/>
      <c r="T147" s="1"/>
      <c r="U147" s="1"/>
    </row>
    <row r="148" spans="2:21" x14ac:dyDescent="0.25">
      <c r="B148" s="1"/>
      <c r="C148" s="1"/>
      <c r="D148" s="1"/>
      <c r="E148" s="1"/>
      <c r="F148" s="1"/>
      <c r="G148" s="1"/>
      <c r="H148" s="1"/>
      <c r="I148" s="1">
        <v>142</v>
      </c>
      <c r="J148" s="65">
        <v>5.2380368501767922</v>
      </c>
      <c r="K148" s="95">
        <v>130.49363866234751</v>
      </c>
      <c r="L148" s="99">
        <v>1.091420149300302</v>
      </c>
      <c r="M148" s="104">
        <v>3.8908613258990172</v>
      </c>
      <c r="N148" s="1"/>
      <c r="O148" s="1"/>
      <c r="P148" s="1"/>
      <c r="Q148" s="1"/>
      <c r="R148" s="1"/>
      <c r="S148" s="1"/>
      <c r="T148" s="1"/>
      <c r="U148" s="1"/>
    </row>
    <row r="149" spans="2:21" x14ac:dyDescent="0.25">
      <c r="B149" s="1"/>
      <c r="C149" s="1"/>
      <c r="D149" s="1"/>
      <c r="E149" s="1"/>
      <c r="F149" s="1"/>
      <c r="G149" s="1"/>
      <c r="H149" s="1"/>
      <c r="I149" s="1">
        <v>143</v>
      </c>
      <c r="J149" s="65">
        <v>5.67137640661399</v>
      </c>
      <c r="K149" s="95">
        <v>128.08989361123241</v>
      </c>
      <c r="L149" s="99">
        <v>1.0845759342778218</v>
      </c>
      <c r="M149" s="104">
        <v>3.4005900152848838</v>
      </c>
      <c r="N149" s="1"/>
      <c r="O149" s="1"/>
      <c r="P149" s="1"/>
      <c r="Q149" s="1"/>
      <c r="R149" s="1"/>
      <c r="S149" s="1"/>
      <c r="T149" s="1"/>
      <c r="U149" s="1"/>
    </row>
    <row r="150" spans="2:21" x14ac:dyDescent="0.25">
      <c r="B150" s="1"/>
      <c r="C150" s="1"/>
      <c r="D150" s="1"/>
      <c r="E150" s="1"/>
      <c r="F150" s="1"/>
      <c r="G150" s="1"/>
      <c r="H150" s="1"/>
      <c r="I150" s="1">
        <v>144</v>
      </c>
      <c r="J150" s="65">
        <v>7.1878162177051355</v>
      </c>
      <c r="K150" s="95">
        <v>121.58501550104242</v>
      </c>
      <c r="L150" s="99">
        <v>1.0666608298768356</v>
      </c>
      <c r="M150" s="104">
        <v>1.6926491164824142</v>
      </c>
      <c r="N150" s="1"/>
      <c r="O150" s="1"/>
      <c r="P150" s="1"/>
      <c r="Q150" s="1"/>
      <c r="R150" s="1"/>
      <c r="S150" s="1"/>
      <c r="T150" s="1"/>
      <c r="U150" s="1"/>
    </row>
    <row r="151" spans="2:21" x14ac:dyDescent="0.25">
      <c r="B151" s="1"/>
      <c r="C151" s="1"/>
      <c r="D151" s="1"/>
      <c r="E151" s="1"/>
      <c r="F151" s="1"/>
      <c r="G151" s="1"/>
      <c r="H151" s="1"/>
      <c r="I151" s="1">
        <v>145</v>
      </c>
      <c r="J151" s="65">
        <v>6.0743996691715552</v>
      </c>
      <c r="K151" s="95">
        <v>110.4542654426705</v>
      </c>
      <c r="L151" s="99">
        <v>1.1032879206796871</v>
      </c>
      <c r="M151" s="104">
        <v>1.1890096001848676</v>
      </c>
      <c r="N151" s="1"/>
      <c r="O151" s="1"/>
      <c r="P151" s="1"/>
      <c r="Q151" s="1"/>
      <c r="R151" s="1"/>
      <c r="S151" s="1"/>
      <c r="T151" s="1"/>
      <c r="U151" s="1"/>
    </row>
    <row r="152" spans="2:21" x14ac:dyDescent="0.25">
      <c r="B152" s="1"/>
      <c r="C152" s="1"/>
      <c r="D152" s="1"/>
      <c r="E152" s="1"/>
      <c r="F152" s="1"/>
      <c r="G152" s="1"/>
      <c r="H152" s="1"/>
      <c r="I152" s="1">
        <v>146</v>
      </c>
      <c r="J152" s="65">
        <v>6.6392641211817338</v>
      </c>
      <c r="K152" s="95">
        <v>129.71457573309675</v>
      </c>
      <c r="L152" s="99">
        <v>1.1329631364697235</v>
      </c>
      <c r="M152" s="104">
        <v>1.7624802591049882</v>
      </c>
      <c r="N152" s="1"/>
      <c r="O152" s="1"/>
      <c r="P152" s="1"/>
      <c r="Q152" s="1"/>
      <c r="R152" s="1"/>
      <c r="S152" s="1"/>
      <c r="T152" s="1"/>
      <c r="U152" s="1"/>
    </row>
    <row r="153" spans="2:21" x14ac:dyDescent="0.25">
      <c r="B153" s="1"/>
      <c r="C153" s="1"/>
      <c r="D153" s="1"/>
      <c r="E153" s="1"/>
      <c r="F153" s="1"/>
      <c r="G153" s="1"/>
      <c r="H153" s="1"/>
      <c r="I153" s="1">
        <v>147</v>
      </c>
      <c r="J153" s="65">
        <v>6.217494527325611</v>
      </c>
      <c r="K153" s="95">
        <v>118.9711615361586</v>
      </c>
      <c r="L153" s="99">
        <v>1.1511339987055276</v>
      </c>
      <c r="M153" s="104">
        <v>1.0701994249011975</v>
      </c>
      <c r="N153" s="1"/>
      <c r="O153" s="1"/>
      <c r="P153" s="1"/>
      <c r="Q153" s="1"/>
      <c r="R153" s="1"/>
      <c r="S153" s="1"/>
      <c r="T153" s="1"/>
      <c r="U153" s="1"/>
    </row>
    <row r="154" spans="2:21" x14ac:dyDescent="0.25">
      <c r="B154" s="1"/>
      <c r="C154" s="1"/>
      <c r="D154" s="1"/>
      <c r="E154" s="1"/>
      <c r="F154" s="1"/>
      <c r="G154" s="1"/>
      <c r="H154" s="1"/>
      <c r="I154" s="1">
        <v>148</v>
      </c>
      <c r="J154" s="65">
        <v>5.931349789664293</v>
      </c>
      <c r="K154" s="95">
        <v>136.78525760822626</v>
      </c>
      <c r="L154" s="99">
        <v>1.080650367060555</v>
      </c>
      <c r="M154" s="104">
        <v>3.8031484992785707</v>
      </c>
      <c r="N154" s="1"/>
      <c r="O154" s="1"/>
      <c r="P154" s="1"/>
      <c r="Q154" s="1"/>
      <c r="R154" s="1"/>
      <c r="S154" s="1"/>
      <c r="T154" s="1"/>
      <c r="U154" s="1"/>
    </row>
    <row r="155" spans="2:21" x14ac:dyDescent="0.25">
      <c r="B155" s="1"/>
      <c r="C155" s="1"/>
      <c r="D155" s="1"/>
      <c r="E155" s="1"/>
      <c r="F155" s="1"/>
      <c r="G155" s="1"/>
      <c r="H155" s="1"/>
      <c r="I155" s="1">
        <v>149</v>
      </c>
      <c r="J155" s="65">
        <v>5.8789922788522535</v>
      </c>
      <c r="K155" s="95">
        <v>137.4088297170556</v>
      </c>
      <c r="L155" s="99">
        <v>1.1163935309762438</v>
      </c>
      <c r="M155" s="104">
        <v>3.3027741915054154</v>
      </c>
      <c r="N155" s="1"/>
      <c r="O155" s="1"/>
      <c r="P155" s="1"/>
      <c r="Q155" s="1"/>
      <c r="R155" s="1"/>
      <c r="S155" s="1"/>
      <c r="T155" s="1"/>
      <c r="U155" s="1"/>
    </row>
    <row r="156" spans="2:21" x14ac:dyDescent="0.25">
      <c r="B156" s="1"/>
      <c r="C156" s="1"/>
      <c r="D156" s="1"/>
      <c r="E156" s="1"/>
      <c r="F156" s="1"/>
      <c r="G156" s="1"/>
      <c r="H156" s="1"/>
      <c r="I156" s="1">
        <v>150</v>
      </c>
      <c r="J156" s="65">
        <v>5.5609249916160124</v>
      </c>
      <c r="K156" s="95">
        <v>125.04606929827901</v>
      </c>
      <c r="L156" s="99">
        <v>1.1195731681439638</v>
      </c>
      <c r="M156" s="104">
        <v>2.7065626334808055</v>
      </c>
      <c r="N156" s="1"/>
      <c r="O156" s="1"/>
      <c r="P156" s="1"/>
      <c r="Q156" s="1"/>
      <c r="R156" s="1"/>
      <c r="S156" s="1"/>
      <c r="T156" s="1"/>
      <c r="U156" s="1"/>
    </row>
    <row r="157" spans="2:21" x14ac:dyDescent="0.25">
      <c r="B157" s="1"/>
      <c r="C157" s="1"/>
      <c r="D157" s="1"/>
      <c r="E157" s="1"/>
      <c r="F157" s="1"/>
      <c r="G157" s="1"/>
      <c r="H157" s="1"/>
      <c r="I157" s="1">
        <v>151</v>
      </c>
      <c r="J157" s="65">
        <v>5.2483606180494666</v>
      </c>
      <c r="K157" s="95">
        <v>123.40139829526234</v>
      </c>
      <c r="L157" s="99">
        <v>1.0650329295629033</v>
      </c>
      <c r="M157" s="104">
        <v>3.8060384028008158</v>
      </c>
      <c r="N157" s="1"/>
      <c r="O157" s="1"/>
      <c r="P157" s="1"/>
      <c r="Q157" s="1"/>
      <c r="R157" s="1"/>
      <c r="S157" s="1"/>
      <c r="T157" s="1"/>
      <c r="U157" s="1"/>
    </row>
    <row r="158" spans="2:21" x14ac:dyDescent="0.25">
      <c r="B158" s="1"/>
      <c r="C158" s="1"/>
      <c r="D158" s="1"/>
      <c r="E158" s="1"/>
      <c r="F158" s="1"/>
      <c r="G158" s="1"/>
      <c r="H158" s="1"/>
      <c r="I158" s="1">
        <v>152</v>
      </c>
      <c r="J158" s="65">
        <v>6.5901173522513075</v>
      </c>
      <c r="K158" s="95">
        <v>144.46820536537632</v>
      </c>
      <c r="L158" s="99">
        <v>1.1515405952641036</v>
      </c>
      <c r="M158" s="104">
        <v>2.4715940101731171</v>
      </c>
      <c r="N158" s="1"/>
      <c r="O158" s="1"/>
      <c r="P158" s="1"/>
      <c r="Q158" s="1"/>
      <c r="R158" s="1"/>
      <c r="S158" s="1"/>
      <c r="T158" s="1"/>
      <c r="U158" s="1"/>
    </row>
    <row r="159" spans="2:21" x14ac:dyDescent="0.25">
      <c r="B159" s="1"/>
      <c r="C159" s="1"/>
      <c r="D159" s="1"/>
      <c r="E159" s="1"/>
      <c r="F159" s="1"/>
      <c r="G159" s="1"/>
      <c r="H159" s="1"/>
      <c r="I159" s="1">
        <v>153</v>
      </c>
      <c r="J159" s="65">
        <v>7.0447644520593444</v>
      </c>
      <c r="K159" s="95">
        <v>117.42784152299484</v>
      </c>
      <c r="L159" s="99">
        <v>1.0364810816241077</v>
      </c>
      <c r="M159" s="104">
        <v>2.0322528270725755</v>
      </c>
      <c r="N159" s="1"/>
      <c r="O159" s="1"/>
      <c r="P159" s="1"/>
      <c r="Q159" s="1"/>
      <c r="R159" s="1"/>
      <c r="S159" s="1"/>
      <c r="T159" s="1"/>
      <c r="U159" s="1"/>
    </row>
    <row r="160" spans="2:21" x14ac:dyDescent="0.25">
      <c r="B160" s="1"/>
      <c r="C160" s="1"/>
      <c r="D160" s="1"/>
      <c r="E160" s="1"/>
      <c r="F160" s="1"/>
      <c r="G160" s="1"/>
      <c r="H160" s="1"/>
      <c r="I160" s="1">
        <v>154</v>
      </c>
      <c r="J160" s="65">
        <v>4.4149078339120003</v>
      </c>
      <c r="K160" s="95">
        <v>120.60429649967504</v>
      </c>
      <c r="L160" s="99">
        <v>1.1508370592137493</v>
      </c>
      <c r="M160" s="104">
        <v>3.0138526998040103</v>
      </c>
      <c r="N160" s="1"/>
      <c r="O160" s="1"/>
      <c r="P160" s="1"/>
      <c r="Q160" s="1"/>
      <c r="R160" s="1"/>
      <c r="S160" s="1"/>
      <c r="T160" s="1"/>
      <c r="U160" s="1"/>
    </row>
    <row r="161" spans="2:21" x14ac:dyDescent="0.25">
      <c r="B161" s="1"/>
      <c r="C161" s="1"/>
      <c r="D161" s="1"/>
      <c r="E161" s="1"/>
      <c r="F161" s="1"/>
      <c r="G161" s="1"/>
      <c r="H161" s="1"/>
      <c r="I161" s="1">
        <v>155</v>
      </c>
      <c r="J161" s="65">
        <v>5.3499154198819694</v>
      </c>
      <c r="K161" s="95">
        <v>115.61642679015226</v>
      </c>
      <c r="L161" s="99">
        <v>1.1215391828029715</v>
      </c>
      <c r="M161" s="104">
        <v>2.1035726164389956</v>
      </c>
      <c r="N161" s="1"/>
      <c r="O161" s="1"/>
      <c r="P161" s="1"/>
      <c r="Q161" s="1"/>
      <c r="R161" s="1"/>
      <c r="S161" s="1"/>
      <c r="T161" s="1"/>
      <c r="U161" s="1"/>
    </row>
    <row r="162" spans="2:21" x14ac:dyDescent="0.25">
      <c r="B162" s="1"/>
      <c r="C162" s="1"/>
      <c r="D162" s="1"/>
      <c r="E162" s="1"/>
      <c r="F162" s="1"/>
      <c r="G162" s="1"/>
      <c r="H162" s="1"/>
      <c r="I162" s="1">
        <v>156</v>
      </c>
      <c r="J162" s="65">
        <v>5.06955968067893</v>
      </c>
      <c r="K162" s="95">
        <v>125.51737974761031</v>
      </c>
      <c r="L162" s="99">
        <v>1.1208615180546788</v>
      </c>
      <c r="M162" s="104">
        <v>3.2134287746593007</v>
      </c>
      <c r="N162" s="1"/>
      <c r="O162" s="1"/>
      <c r="P162" s="1"/>
      <c r="Q162" s="1"/>
      <c r="R162" s="1"/>
      <c r="S162" s="1"/>
      <c r="T162" s="1"/>
      <c r="U162" s="1"/>
    </row>
    <row r="163" spans="2:21" x14ac:dyDescent="0.25">
      <c r="B163" s="1"/>
      <c r="C163" s="1"/>
      <c r="D163" s="1"/>
      <c r="E163" s="1"/>
      <c r="F163" s="1"/>
      <c r="G163" s="1"/>
      <c r="H163" s="1"/>
      <c r="I163" s="1">
        <v>157</v>
      </c>
      <c r="J163" s="65">
        <v>6.5237837346355718</v>
      </c>
      <c r="K163" s="95">
        <v>120.83940365384466</v>
      </c>
      <c r="L163" s="99">
        <v>1.1409159996391287</v>
      </c>
      <c r="M163" s="104">
        <v>1.0754549914961089</v>
      </c>
      <c r="N163" s="1"/>
      <c r="O163" s="1"/>
      <c r="P163" s="1"/>
      <c r="Q163" s="1"/>
      <c r="R163" s="1"/>
      <c r="S163" s="1"/>
      <c r="T163" s="1"/>
      <c r="U163" s="1"/>
    </row>
    <row r="164" spans="2:21" x14ac:dyDescent="0.25">
      <c r="B164" s="1"/>
      <c r="C164" s="1"/>
      <c r="D164" s="1"/>
      <c r="E164" s="1"/>
      <c r="F164" s="1"/>
      <c r="G164" s="1"/>
      <c r="H164" s="1"/>
      <c r="I164" s="1">
        <v>158</v>
      </c>
      <c r="J164" s="65">
        <v>7.6168293893368997</v>
      </c>
      <c r="K164" s="95">
        <v>139.02381050151655</v>
      </c>
      <c r="L164" s="99">
        <v>1.0852179320543986</v>
      </c>
      <c r="M164" s="104">
        <v>2.1810336651096023</v>
      </c>
      <c r="N164" s="1"/>
      <c r="O164" s="1"/>
      <c r="P164" s="1"/>
      <c r="Q164" s="1"/>
      <c r="R164" s="1"/>
      <c r="S164" s="1"/>
      <c r="T164" s="1"/>
      <c r="U164" s="1"/>
    </row>
    <row r="165" spans="2:21" x14ac:dyDescent="0.25">
      <c r="B165" s="1"/>
      <c r="C165" s="1"/>
      <c r="D165" s="1"/>
      <c r="E165" s="1"/>
      <c r="F165" s="1"/>
      <c r="G165" s="1"/>
      <c r="H165" s="1"/>
      <c r="I165" s="1">
        <v>159</v>
      </c>
      <c r="J165" s="65">
        <v>5.5389783657223797</v>
      </c>
      <c r="K165" s="95">
        <v>146.13644900611084</v>
      </c>
      <c r="L165" s="99">
        <v>1.0629374916186562</v>
      </c>
      <c r="M165" s="104">
        <v>5.0652997629039902</v>
      </c>
      <c r="N165" s="1"/>
      <c r="O165" s="1"/>
      <c r="P165" s="1"/>
      <c r="Q165" s="1"/>
      <c r="R165" s="1"/>
      <c r="S165" s="1"/>
      <c r="T165" s="1"/>
      <c r="U165" s="1"/>
    </row>
    <row r="166" spans="2:21" x14ac:dyDescent="0.25">
      <c r="B166" s="1"/>
      <c r="C166" s="1"/>
      <c r="D166" s="1"/>
      <c r="E166" s="1"/>
      <c r="F166" s="1"/>
      <c r="G166" s="1"/>
      <c r="H166" s="1"/>
      <c r="I166" s="1">
        <v>160</v>
      </c>
      <c r="J166" s="65">
        <v>5.9075532552230019</v>
      </c>
      <c r="K166" s="95">
        <v>125.50411618259844</v>
      </c>
      <c r="L166" s="99">
        <v>1.1075458942843841</v>
      </c>
      <c r="M166" s="104">
        <v>2.5889497875718295</v>
      </c>
      <c r="N166" s="1"/>
      <c r="O166" s="1"/>
      <c r="P166" s="1"/>
      <c r="Q166" s="1"/>
      <c r="R166" s="1"/>
      <c r="S166" s="1"/>
      <c r="T166" s="1"/>
      <c r="U166" s="1"/>
    </row>
    <row r="167" spans="2:21" x14ac:dyDescent="0.25">
      <c r="B167" s="1"/>
      <c r="C167" s="1"/>
      <c r="D167" s="1"/>
      <c r="E167" s="1"/>
      <c r="F167" s="1"/>
      <c r="G167" s="1"/>
      <c r="H167" s="1"/>
      <c r="I167" s="1">
        <v>161</v>
      </c>
      <c r="J167" s="65">
        <v>5.8262091966356175</v>
      </c>
      <c r="K167" s="95">
        <v>126.95366632359151</v>
      </c>
      <c r="L167" s="99">
        <v>1.0620242383152889</v>
      </c>
      <c r="M167" s="104">
        <v>3.5534853219385134</v>
      </c>
      <c r="N167" s="1"/>
      <c r="O167" s="1"/>
      <c r="P167" s="1"/>
      <c r="Q167" s="1"/>
      <c r="R167" s="1"/>
      <c r="S167" s="1"/>
      <c r="T167" s="1"/>
      <c r="U167" s="1"/>
    </row>
    <row r="168" spans="2:21" x14ac:dyDescent="0.25">
      <c r="B168" s="1"/>
      <c r="C168" s="1"/>
      <c r="D168" s="1"/>
      <c r="E168" s="1"/>
      <c r="F168" s="1"/>
      <c r="G168" s="1"/>
      <c r="H168" s="1"/>
      <c r="I168" s="1">
        <v>162</v>
      </c>
      <c r="J168" s="65">
        <v>3.7623170940276238</v>
      </c>
      <c r="K168" s="95">
        <v>121.35653682574728</v>
      </c>
      <c r="L168" s="99">
        <v>1.1336564682613077</v>
      </c>
      <c r="M168" s="104">
        <v>3.9914927598440357</v>
      </c>
      <c r="N168" s="1"/>
      <c r="O168" s="1"/>
      <c r="P168" s="1"/>
      <c r="Q168" s="1"/>
      <c r="R168" s="1"/>
      <c r="S168" s="1"/>
      <c r="T168" s="1"/>
      <c r="U168" s="1"/>
    </row>
    <row r="169" spans="2:21" x14ac:dyDescent="0.25">
      <c r="B169" s="1"/>
      <c r="C169" s="1"/>
      <c r="D169" s="1"/>
      <c r="E169" s="1"/>
      <c r="F169" s="1"/>
      <c r="G169" s="1"/>
      <c r="H169" s="1"/>
      <c r="I169" s="1">
        <v>163</v>
      </c>
      <c r="J169" s="65">
        <v>6.0695264222206742</v>
      </c>
      <c r="K169" s="95">
        <v>123.79361946897271</v>
      </c>
      <c r="L169" s="99">
        <v>1.089660649557664</v>
      </c>
      <c r="M169" s="104">
        <v>2.5912587915399552</v>
      </c>
      <c r="N169" s="1"/>
      <c r="O169" s="1"/>
      <c r="P169" s="1"/>
      <c r="Q169" s="1"/>
      <c r="R169" s="1"/>
      <c r="S169" s="1"/>
      <c r="T169" s="1"/>
      <c r="U169" s="1"/>
    </row>
    <row r="170" spans="2:21" x14ac:dyDescent="0.25">
      <c r="B170" s="1"/>
      <c r="C170" s="1"/>
      <c r="D170" s="1"/>
      <c r="E170" s="1"/>
      <c r="F170" s="1"/>
      <c r="G170" s="1"/>
      <c r="H170" s="1"/>
      <c r="I170" s="1">
        <v>164</v>
      </c>
      <c r="J170" s="65">
        <v>6.1722649096551239</v>
      </c>
      <c r="K170" s="95">
        <v>134.8025648111402</v>
      </c>
      <c r="L170" s="99">
        <v>1.1223863582536322</v>
      </c>
      <c r="M170" s="104">
        <v>2.7450032623027987</v>
      </c>
      <c r="N170" s="1"/>
      <c r="O170" s="1"/>
      <c r="P170" s="1"/>
      <c r="Q170" s="1"/>
      <c r="R170" s="1"/>
      <c r="S170" s="1"/>
      <c r="T170" s="1"/>
      <c r="U170" s="1"/>
    </row>
    <row r="171" spans="2:21" x14ac:dyDescent="0.25">
      <c r="B171" s="1"/>
      <c r="C171" s="1"/>
      <c r="D171" s="1"/>
      <c r="E171" s="1"/>
      <c r="F171" s="1"/>
      <c r="G171" s="1"/>
      <c r="H171" s="1"/>
      <c r="I171" s="1">
        <v>165</v>
      </c>
      <c r="J171" s="65">
        <v>6.5286976616680201</v>
      </c>
      <c r="K171" s="95">
        <v>144.27345342210563</v>
      </c>
      <c r="L171" s="99">
        <v>1.0995376229362674</v>
      </c>
      <c r="M171" s="104">
        <v>3.3432278534388828</v>
      </c>
      <c r="N171" s="1"/>
      <c r="O171" s="1"/>
      <c r="P171" s="1"/>
      <c r="Q171" s="1"/>
      <c r="R171" s="1"/>
      <c r="S171" s="1"/>
      <c r="T171" s="1"/>
      <c r="U171" s="1"/>
    </row>
    <row r="172" spans="2:21" x14ac:dyDescent="0.25">
      <c r="B172" s="1"/>
      <c r="C172" s="1"/>
      <c r="D172" s="1"/>
      <c r="E172" s="1"/>
      <c r="F172" s="1"/>
      <c r="G172" s="1"/>
      <c r="H172" s="1"/>
      <c r="I172" s="1">
        <v>166</v>
      </c>
      <c r="J172" s="65">
        <v>5.8513864284314945</v>
      </c>
      <c r="K172" s="95">
        <v>135.28692276650744</v>
      </c>
      <c r="L172" s="99">
        <v>1.1128715417734827</v>
      </c>
      <c r="M172" s="104">
        <v>3.2501027864934233</v>
      </c>
      <c r="N172" s="1"/>
      <c r="O172" s="1"/>
      <c r="P172" s="1"/>
      <c r="Q172" s="1"/>
      <c r="R172" s="1"/>
      <c r="S172" s="1"/>
      <c r="T172" s="1"/>
      <c r="U172" s="1"/>
    </row>
    <row r="173" spans="2:21" x14ac:dyDescent="0.25">
      <c r="B173" s="1"/>
      <c r="C173" s="1"/>
      <c r="D173" s="1"/>
      <c r="E173" s="1"/>
      <c r="F173" s="1"/>
      <c r="G173" s="1"/>
      <c r="H173" s="1"/>
      <c r="I173" s="1">
        <v>167</v>
      </c>
      <c r="J173" s="65">
        <v>5.0947197521996115</v>
      </c>
      <c r="K173" s="95">
        <v>115.07979144490207</v>
      </c>
      <c r="L173" s="99">
        <v>1.132379156962297</v>
      </c>
      <c r="M173" s="104">
        <v>2.1396614350230898</v>
      </c>
      <c r="N173" s="1"/>
      <c r="O173" s="1"/>
      <c r="P173" s="1"/>
      <c r="Q173" s="1"/>
      <c r="R173" s="1"/>
      <c r="S173" s="1"/>
      <c r="T173" s="1"/>
      <c r="U173" s="1"/>
    </row>
    <row r="174" spans="2:21" x14ac:dyDescent="0.25">
      <c r="B174" s="1"/>
      <c r="C174" s="1"/>
      <c r="D174" s="1"/>
      <c r="E174" s="1"/>
      <c r="F174" s="1"/>
      <c r="G174" s="1"/>
      <c r="H174" s="1"/>
      <c r="I174" s="1">
        <v>168</v>
      </c>
      <c r="J174" s="65">
        <v>5.7281296747922461</v>
      </c>
      <c r="K174" s="95">
        <v>141.06733390110034</v>
      </c>
      <c r="L174" s="99">
        <v>1.0681705773910553</v>
      </c>
      <c r="M174" s="104">
        <v>4.4888955928367427</v>
      </c>
      <c r="N174" s="1"/>
      <c r="O174" s="1"/>
      <c r="P174" s="1"/>
      <c r="Q174" s="1"/>
      <c r="R174" s="1"/>
      <c r="S174" s="1"/>
      <c r="T174" s="1"/>
      <c r="U174" s="1"/>
    </row>
    <row r="175" spans="2:21" x14ac:dyDescent="0.25">
      <c r="B175" s="1"/>
      <c r="C175" s="1"/>
      <c r="D175" s="1"/>
      <c r="E175" s="1"/>
      <c r="F175" s="1"/>
      <c r="G175" s="1"/>
      <c r="H175" s="1"/>
      <c r="I175" s="1">
        <v>169</v>
      </c>
      <c r="J175" s="65">
        <v>6.0656940384059759</v>
      </c>
      <c r="K175" s="95">
        <v>127.92465942317966</v>
      </c>
      <c r="L175" s="99">
        <v>1.0993377469805994</v>
      </c>
      <c r="M175" s="104">
        <v>2.7465557099843885</v>
      </c>
      <c r="N175" s="1"/>
      <c r="O175" s="1"/>
      <c r="P175" s="1"/>
      <c r="Q175" s="1"/>
      <c r="R175" s="1"/>
      <c r="S175" s="1"/>
      <c r="T175" s="1"/>
      <c r="U175" s="1"/>
    </row>
    <row r="176" spans="2:21" x14ac:dyDescent="0.25">
      <c r="B176" s="1"/>
      <c r="C176" s="1"/>
      <c r="D176" s="1"/>
      <c r="E176" s="1"/>
      <c r="F176" s="1"/>
      <c r="G176" s="1"/>
      <c r="H176" s="1"/>
      <c r="I176" s="1">
        <v>170</v>
      </c>
      <c r="J176" s="65">
        <v>5.9203594529222077</v>
      </c>
      <c r="K176" s="95">
        <v>117.55850587480117</v>
      </c>
      <c r="L176" s="99">
        <v>1.0796383325188992</v>
      </c>
      <c r="M176" s="104">
        <v>2.39667925054923</v>
      </c>
      <c r="N176" s="1"/>
      <c r="O176" s="1"/>
      <c r="P176" s="1"/>
      <c r="Q176" s="1"/>
      <c r="R176" s="1"/>
      <c r="S176" s="1"/>
      <c r="T176" s="1"/>
      <c r="U176" s="1"/>
    </row>
    <row r="177" spans="2:21" x14ac:dyDescent="0.25">
      <c r="B177" s="1"/>
      <c r="C177" s="1"/>
      <c r="D177" s="1"/>
      <c r="E177" s="1"/>
      <c r="F177" s="1"/>
      <c r="G177" s="1"/>
      <c r="H177" s="1"/>
      <c r="I177" s="1">
        <v>171</v>
      </c>
      <c r="J177" s="65">
        <v>5.4557575294378431</v>
      </c>
      <c r="K177" s="95">
        <v>135.72804131029565</v>
      </c>
      <c r="L177" s="99">
        <v>1.0918945161132325</v>
      </c>
      <c r="M177" s="104">
        <v>4.0198209871764057</v>
      </c>
      <c r="N177" s="1"/>
      <c r="O177" s="1"/>
      <c r="P177" s="1"/>
      <c r="Q177" s="1"/>
      <c r="R177" s="1"/>
      <c r="S177" s="1"/>
      <c r="T177" s="1"/>
      <c r="U177" s="1"/>
    </row>
    <row r="178" spans="2:21" x14ac:dyDescent="0.25">
      <c r="B178" s="1"/>
      <c r="C178" s="1"/>
      <c r="D178" s="1"/>
      <c r="E178" s="1"/>
      <c r="F178" s="1"/>
      <c r="G178" s="1"/>
      <c r="H178" s="1"/>
      <c r="I178" s="1">
        <v>172</v>
      </c>
      <c r="J178" s="65">
        <v>5.6684504646559555</v>
      </c>
      <c r="K178" s="95">
        <v>126.98174411602123</v>
      </c>
      <c r="L178" s="99">
        <v>1.0240746604364031</v>
      </c>
      <c r="M178" s="104">
        <v>4.4111982709571755</v>
      </c>
      <c r="N178" s="1"/>
      <c r="O178" s="1"/>
      <c r="P178" s="1"/>
      <c r="Q178" s="1"/>
      <c r="R178" s="1"/>
      <c r="S178" s="1"/>
      <c r="T178" s="1"/>
      <c r="U178" s="1"/>
    </row>
    <row r="179" spans="2:21" x14ac:dyDescent="0.25">
      <c r="B179" s="1"/>
      <c r="C179" s="1"/>
      <c r="D179" s="1"/>
      <c r="E179" s="1"/>
      <c r="F179" s="1"/>
      <c r="G179" s="1"/>
      <c r="H179" s="1"/>
      <c r="I179" s="1">
        <v>173</v>
      </c>
      <c r="J179" s="65">
        <v>6.6959667709149429</v>
      </c>
      <c r="K179" s="95">
        <v>136.04004303806261</v>
      </c>
      <c r="L179" s="99">
        <v>1.0844243951732433</v>
      </c>
      <c r="M179" s="104">
        <v>2.9260649259886726</v>
      </c>
      <c r="N179" s="1"/>
      <c r="O179" s="1"/>
      <c r="P179" s="1"/>
      <c r="Q179" s="1"/>
      <c r="R179" s="1"/>
      <c r="S179" s="1"/>
      <c r="T179" s="1"/>
      <c r="U179" s="1"/>
    </row>
    <row r="180" spans="2:21" x14ac:dyDescent="0.25">
      <c r="B180" s="1"/>
      <c r="C180" s="1"/>
      <c r="D180" s="1"/>
      <c r="E180" s="1"/>
      <c r="F180" s="1"/>
      <c r="G180" s="1"/>
      <c r="H180" s="1"/>
      <c r="I180" s="1">
        <v>174</v>
      </c>
      <c r="J180" s="65">
        <v>6.8665624199919719</v>
      </c>
      <c r="K180" s="95">
        <v>128.95755710429421</v>
      </c>
      <c r="L180" s="99">
        <v>1.1655843842648463</v>
      </c>
      <c r="M180" s="104">
        <v>0.98682522380065052</v>
      </c>
      <c r="N180" s="1"/>
      <c r="O180" s="1"/>
      <c r="P180" s="1"/>
      <c r="Q180" s="1"/>
      <c r="R180" s="1"/>
      <c r="S180" s="1"/>
      <c r="T180" s="1"/>
      <c r="U180" s="1"/>
    </row>
    <row r="181" spans="2:21" x14ac:dyDescent="0.25">
      <c r="B181" s="1"/>
      <c r="C181" s="1"/>
      <c r="D181" s="1"/>
      <c r="E181" s="1"/>
      <c r="F181" s="1"/>
      <c r="G181" s="1"/>
      <c r="H181" s="1"/>
      <c r="I181" s="1">
        <v>175</v>
      </c>
      <c r="J181" s="65">
        <v>6.0106357023065415</v>
      </c>
      <c r="K181" s="95">
        <v>111.17137025662487</v>
      </c>
      <c r="L181" s="99">
        <v>1.0996438261312131</v>
      </c>
      <c r="M181" s="104">
        <v>1.3829255718701923</v>
      </c>
      <c r="N181" s="1"/>
      <c r="O181" s="1"/>
      <c r="P181" s="1"/>
      <c r="Q181" s="1"/>
      <c r="R181" s="1"/>
      <c r="S181" s="1"/>
      <c r="T181" s="1"/>
      <c r="U181" s="1"/>
    </row>
    <row r="182" spans="2:21" x14ac:dyDescent="0.25">
      <c r="B182" s="1"/>
      <c r="C182" s="1"/>
      <c r="D182" s="1"/>
      <c r="E182" s="1"/>
      <c r="F182" s="1"/>
      <c r="G182" s="1"/>
      <c r="H182" s="1"/>
      <c r="I182" s="1">
        <v>176</v>
      </c>
      <c r="J182" s="65">
        <v>6.5433594389659921</v>
      </c>
      <c r="K182" s="95">
        <v>123.59142451687597</v>
      </c>
      <c r="L182" s="99">
        <v>1.0909356629986338</v>
      </c>
      <c r="M182" s="104">
        <v>2.0801158344252428</v>
      </c>
      <c r="N182" s="1"/>
      <c r="O182" s="1"/>
      <c r="P182" s="1"/>
      <c r="Q182" s="1"/>
      <c r="R182" s="1"/>
      <c r="S182" s="1"/>
      <c r="T182" s="1"/>
      <c r="U182" s="1"/>
    </row>
    <row r="183" spans="2:21" x14ac:dyDescent="0.25">
      <c r="B183" s="1"/>
      <c r="C183" s="1"/>
      <c r="D183" s="1"/>
      <c r="E183" s="1"/>
      <c r="F183" s="1"/>
      <c r="G183" s="1"/>
      <c r="H183" s="1"/>
      <c r="I183" s="1">
        <v>177</v>
      </c>
      <c r="J183" s="65">
        <v>5.3888194956509246</v>
      </c>
      <c r="K183" s="95">
        <v>133.25693155011692</v>
      </c>
      <c r="L183" s="99">
        <v>1.060308781007381</v>
      </c>
      <c r="M183" s="104">
        <v>4.4684502761600449</v>
      </c>
      <c r="N183" s="1"/>
      <c r="O183" s="1"/>
      <c r="P183" s="1"/>
      <c r="Q183" s="1"/>
      <c r="R183" s="1"/>
      <c r="S183" s="1"/>
      <c r="T183" s="1"/>
      <c r="U183" s="1"/>
    </row>
    <row r="184" spans="2:21" x14ac:dyDescent="0.25">
      <c r="B184" s="1"/>
      <c r="C184" s="1"/>
      <c r="D184" s="1"/>
      <c r="E184" s="1"/>
      <c r="F184" s="1"/>
      <c r="G184" s="1"/>
      <c r="H184" s="1"/>
      <c r="I184" s="1">
        <v>178</v>
      </c>
      <c r="J184" s="65">
        <v>6.0130278527158278</v>
      </c>
      <c r="K184" s="95">
        <v>125.30510089211491</v>
      </c>
      <c r="L184" s="99">
        <v>1.0541013529500816</v>
      </c>
      <c r="M184" s="104">
        <v>3.3838544129165946</v>
      </c>
      <c r="N184" s="1"/>
      <c r="O184" s="1"/>
      <c r="P184" s="1"/>
      <c r="Q184" s="1"/>
      <c r="R184" s="1"/>
      <c r="S184" s="1"/>
      <c r="T184" s="1"/>
      <c r="U184" s="1"/>
    </row>
    <row r="185" spans="2:21" x14ac:dyDescent="0.25">
      <c r="B185" s="1"/>
      <c r="C185" s="1"/>
      <c r="D185" s="1"/>
      <c r="E185" s="1"/>
      <c r="F185" s="1"/>
      <c r="G185" s="1"/>
      <c r="H185" s="1"/>
      <c r="I185" s="1">
        <v>179</v>
      </c>
      <c r="J185" s="65">
        <v>7.2916956356911706</v>
      </c>
      <c r="K185" s="95">
        <v>118.48707005510838</v>
      </c>
      <c r="L185" s="99">
        <v>1.0407878028125332</v>
      </c>
      <c r="M185" s="104">
        <v>1.7968299163616841</v>
      </c>
      <c r="N185" s="1"/>
      <c r="O185" s="1"/>
      <c r="P185" s="1"/>
      <c r="Q185" s="1"/>
      <c r="R185" s="1"/>
      <c r="S185" s="1"/>
      <c r="T185" s="1"/>
      <c r="U185" s="1"/>
    </row>
    <row r="186" spans="2:21" x14ac:dyDescent="0.25">
      <c r="B186" s="1"/>
      <c r="C186" s="1"/>
      <c r="D186" s="1"/>
      <c r="E186" s="1"/>
      <c r="F186" s="1"/>
      <c r="G186" s="1"/>
      <c r="H186" s="1"/>
      <c r="I186" s="1">
        <v>180</v>
      </c>
      <c r="J186" s="65">
        <v>8.1074802064742677</v>
      </c>
      <c r="K186" s="95">
        <v>132.96004426498098</v>
      </c>
      <c r="L186" s="99">
        <v>1.0839924558533469</v>
      </c>
      <c r="M186" s="104">
        <v>1.3175649477167077</v>
      </c>
      <c r="N186" s="1"/>
      <c r="O186" s="1"/>
      <c r="P186" s="1"/>
      <c r="Q186" s="1"/>
      <c r="R186" s="1"/>
      <c r="S186" s="1"/>
      <c r="T186" s="1"/>
      <c r="U186" s="1"/>
    </row>
    <row r="187" spans="2:21" x14ac:dyDescent="0.25">
      <c r="B187" s="1"/>
      <c r="C187" s="1"/>
      <c r="D187" s="1"/>
      <c r="E187" s="1"/>
      <c r="F187" s="1"/>
      <c r="G187" s="1"/>
      <c r="H187" s="1"/>
      <c r="I187" s="1">
        <v>181</v>
      </c>
      <c r="J187" s="65">
        <v>6.0593453259053298</v>
      </c>
      <c r="K187" s="95">
        <v>128.41496343761071</v>
      </c>
      <c r="L187" s="99">
        <v>1.0938899544207186</v>
      </c>
      <c r="M187" s="104">
        <v>2.879324067477036</v>
      </c>
      <c r="N187" s="1"/>
      <c r="O187" s="1"/>
      <c r="P187" s="1"/>
      <c r="Q187" s="1"/>
      <c r="R187" s="1"/>
      <c r="S187" s="1"/>
      <c r="T187" s="1"/>
      <c r="U187" s="1"/>
    </row>
    <row r="188" spans="2:21" x14ac:dyDescent="0.25">
      <c r="B188" s="1"/>
      <c r="C188" s="1"/>
      <c r="D188" s="1"/>
      <c r="E188" s="1"/>
      <c r="F188" s="1"/>
      <c r="G188" s="1"/>
      <c r="H188" s="1"/>
      <c r="I188" s="1">
        <v>182</v>
      </c>
      <c r="J188" s="65">
        <v>5.5591392227225702</v>
      </c>
      <c r="K188" s="95">
        <v>132.0265782787927</v>
      </c>
      <c r="L188" s="99">
        <v>1.1470798248262548</v>
      </c>
      <c r="M188" s="104">
        <v>2.7873599888342824</v>
      </c>
      <c r="N188" s="1"/>
      <c r="O188" s="1"/>
      <c r="P188" s="1"/>
      <c r="Q188" s="1"/>
      <c r="R188" s="1"/>
      <c r="S188" s="1"/>
      <c r="T188" s="1"/>
      <c r="U188" s="1"/>
    </row>
    <row r="189" spans="2:21" x14ac:dyDescent="0.25">
      <c r="B189" s="1"/>
      <c r="C189" s="1"/>
      <c r="D189" s="1"/>
      <c r="E189" s="1"/>
      <c r="F189" s="1"/>
      <c r="G189" s="1"/>
      <c r="H189" s="1"/>
      <c r="I189" s="1">
        <v>183</v>
      </c>
      <c r="J189" s="65">
        <v>4.9276566638511223</v>
      </c>
      <c r="K189" s="95">
        <v>127.74550380282349</v>
      </c>
      <c r="L189" s="99">
        <v>1.0438569109895242</v>
      </c>
      <c r="M189" s="104">
        <v>4.8383804665153285</v>
      </c>
      <c r="N189" s="1"/>
      <c r="O189" s="1"/>
      <c r="P189" s="1"/>
      <c r="Q189" s="1"/>
      <c r="R189" s="1"/>
      <c r="S189" s="1"/>
      <c r="T189" s="1"/>
      <c r="U189" s="1"/>
    </row>
    <row r="190" spans="2:21" x14ac:dyDescent="0.25">
      <c r="B190" s="1"/>
      <c r="C190" s="1"/>
      <c r="D190" s="1"/>
      <c r="E190" s="1"/>
      <c r="F190" s="1"/>
      <c r="G190" s="1"/>
      <c r="H190" s="1"/>
      <c r="I190" s="1">
        <v>184</v>
      </c>
      <c r="J190" s="65">
        <v>6.6226249516620541</v>
      </c>
      <c r="K190" s="95">
        <v>135.72627159703902</v>
      </c>
      <c r="L190" s="99">
        <v>1.0268825136556645</v>
      </c>
      <c r="M190" s="104">
        <v>4.0124753705089233</v>
      </c>
      <c r="N190" s="1"/>
      <c r="O190" s="1"/>
      <c r="P190" s="1"/>
      <c r="Q190" s="1"/>
      <c r="R190" s="1"/>
      <c r="S190" s="1"/>
      <c r="T190" s="1"/>
      <c r="U190" s="1"/>
    </row>
    <row r="191" spans="2:21" x14ac:dyDescent="0.25">
      <c r="B191" s="1"/>
      <c r="C191" s="1"/>
      <c r="D191" s="1"/>
      <c r="E191" s="1"/>
      <c r="F191" s="1"/>
      <c r="G191" s="1"/>
      <c r="H191" s="1"/>
      <c r="I191" s="1">
        <v>185</v>
      </c>
      <c r="J191" s="65">
        <v>5.1310695112236822</v>
      </c>
      <c r="K191" s="95">
        <v>146.23505459282592</v>
      </c>
      <c r="L191" s="99">
        <v>1.0174540921124766</v>
      </c>
      <c r="M191" s="104">
        <v>6.3198702517479095</v>
      </c>
      <c r="N191" s="1"/>
      <c r="O191" s="1"/>
      <c r="P191" s="1"/>
      <c r="Q191" s="1"/>
      <c r="R191" s="1"/>
      <c r="S191" s="1"/>
      <c r="T191" s="1"/>
      <c r="U191" s="1"/>
    </row>
    <row r="192" spans="2:21" x14ac:dyDescent="0.25">
      <c r="B192" s="1"/>
      <c r="C192" s="1"/>
      <c r="D192" s="1"/>
      <c r="E192" s="1"/>
      <c r="F192" s="1"/>
      <c r="G192" s="1"/>
      <c r="H192" s="1"/>
      <c r="I192" s="1">
        <v>186</v>
      </c>
      <c r="J192" s="65">
        <v>6.4154119833615617</v>
      </c>
      <c r="K192" s="95">
        <v>120.47583749767556</v>
      </c>
      <c r="L192" s="99">
        <v>1.1161244772810248</v>
      </c>
      <c r="M192" s="104">
        <v>1.5432327988725199</v>
      </c>
      <c r="N192" s="1"/>
      <c r="O192" s="1"/>
      <c r="P192" s="1"/>
      <c r="Q192" s="1"/>
      <c r="R192" s="1"/>
      <c r="S192" s="1"/>
      <c r="T192" s="1"/>
      <c r="U192" s="1"/>
    </row>
    <row r="193" spans="2:21" x14ac:dyDescent="0.25">
      <c r="B193" s="1"/>
      <c r="C193" s="1"/>
      <c r="D193" s="1"/>
      <c r="E193" s="1"/>
      <c r="F193" s="1"/>
      <c r="G193" s="1"/>
      <c r="H193" s="1"/>
      <c r="I193" s="1">
        <v>187</v>
      </c>
      <c r="J193" s="65">
        <v>4.8834357598620484</v>
      </c>
      <c r="K193" s="95">
        <v>127.18078708138104</v>
      </c>
      <c r="L193" s="99">
        <v>1.1388202876312763</v>
      </c>
      <c r="M193" s="104">
        <v>3.2432102715340854</v>
      </c>
      <c r="N193" s="1"/>
      <c r="O193" s="1"/>
      <c r="P193" s="1"/>
      <c r="Q193" s="1"/>
      <c r="R193" s="1"/>
      <c r="S193" s="1"/>
      <c r="T193" s="1"/>
      <c r="U193" s="1"/>
    </row>
    <row r="194" spans="2:21" x14ac:dyDescent="0.25">
      <c r="B194" s="1"/>
      <c r="C194" s="1"/>
      <c r="D194" s="1"/>
      <c r="E194" s="1"/>
      <c r="F194" s="1"/>
      <c r="G194" s="1"/>
      <c r="H194" s="1"/>
      <c r="I194" s="1">
        <v>188</v>
      </c>
      <c r="J194" s="65">
        <v>5.9749736286688782</v>
      </c>
      <c r="K194" s="95">
        <v>128.09724265680504</v>
      </c>
      <c r="L194" s="99">
        <v>1.141433364685807</v>
      </c>
      <c r="M194" s="104">
        <v>2.1789720271914597</v>
      </c>
      <c r="N194" s="1"/>
      <c r="O194" s="1"/>
      <c r="P194" s="1"/>
      <c r="Q194" s="1"/>
      <c r="R194" s="1"/>
      <c r="S194" s="1"/>
      <c r="T194" s="1"/>
      <c r="U194" s="1"/>
    </row>
    <row r="195" spans="2:21" x14ac:dyDescent="0.25">
      <c r="B195" s="1"/>
      <c r="C195" s="1"/>
      <c r="D195" s="1"/>
      <c r="E195" s="1"/>
      <c r="F195" s="1"/>
      <c r="G195" s="1"/>
      <c r="H195" s="1"/>
      <c r="I195" s="1">
        <v>189</v>
      </c>
      <c r="J195" s="65">
        <v>6.6694907281688689</v>
      </c>
      <c r="K195" s="95">
        <v>113.27512512606359</v>
      </c>
      <c r="L195" s="99">
        <v>1.0504268547539122</v>
      </c>
      <c r="M195" s="104">
        <v>1.776711843583513</v>
      </c>
      <c r="N195" s="1"/>
      <c r="O195" s="1"/>
      <c r="P195" s="1"/>
      <c r="Q195" s="1"/>
      <c r="R195" s="1"/>
      <c r="S195" s="1"/>
      <c r="T195" s="1"/>
      <c r="U195" s="1"/>
    </row>
    <row r="196" spans="2:21" x14ac:dyDescent="0.25">
      <c r="B196" s="1"/>
      <c r="C196" s="1"/>
      <c r="D196" s="1"/>
      <c r="E196" s="1"/>
      <c r="F196" s="1"/>
      <c r="G196" s="1"/>
      <c r="H196" s="1"/>
      <c r="I196" s="1">
        <v>190</v>
      </c>
      <c r="J196" s="65">
        <v>6.8266010408415356</v>
      </c>
      <c r="K196" s="95">
        <v>126.14727419852001</v>
      </c>
      <c r="L196" s="99">
        <v>1.1099206723290977</v>
      </c>
      <c r="M196" s="104">
        <v>1.680014068190868</v>
      </c>
      <c r="N196" s="1"/>
      <c r="O196" s="1"/>
      <c r="P196" s="1"/>
      <c r="Q196" s="1"/>
      <c r="R196" s="1"/>
      <c r="S196" s="1"/>
      <c r="T196" s="1"/>
      <c r="U196" s="1"/>
    </row>
    <row r="197" spans="2:21" x14ac:dyDescent="0.25">
      <c r="B197" s="1"/>
      <c r="C197" s="1"/>
      <c r="D197" s="1"/>
      <c r="E197" s="1"/>
      <c r="F197" s="1"/>
      <c r="G197" s="1"/>
      <c r="H197" s="1"/>
      <c r="I197" s="1">
        <v>191</v>
      </c>
      <c r="J197" s="65">
        <v>5.82751818734212</v>
      </c>
      <c r="K197" s="95">
        <v>142.13467279019801</v>
      </c>
      <c r="L197" s="99">
        <v>1.0808817696266164</v>
      </c>
      <c r="M197" s="104">
        <v>4.2331959869117188</v>
      </c>
      <c r="N197" s="1"/>
      <c r="O197" s="1"/>
      <c r="P197" s="1"/>
      <c r="Q197" s="1"/>
      <c r="R197" s="1"/>
      <c r="S197" s="1"/>
      <c r="T197" s="1"/>
      <c r="U197" s="1"/>
    </row>
    <row r="198" spans="2:21" x14ac:dyDescent="0.25">
      <c r="B198" s="1"/>
      <c r="C198" s="1"/>
      <c r="D198" s="1"/>
      <c r="E198" s="1"/>
      <c r="F198" s="1"/>
      <c r="G198" s="1"/>
      <c r="H198" s="1"/>
      <c r="I198" s="1">
        <v>192</v>
      </c>
      <c r="J198" s="65">
        <v>6.2084496415640515</v>
      </c>
      <c r="K198" s="95">
        <v>131.90495960863171</v>
      </c>
      <c r="L198" s="99">
        <v>1.0931563670530289</v>
      </c>
      <c r="M198" s="104">
        <v>2.9897353187456535</v>
      </c>
      <c r="N198" s="1"/>
      <c r="O198" s="1"/>
      <c r="P198" s="1"/>
      <c r="Q198" s="1"/>
      <c r="R198" s="1"/>
      <c r="S198" s="1"/>
      <c r="T198" s="1"/>
      <c r="U198" s="1"/>
    </row>
    <row r="199" spans="2:21" x14ac:dyDescent="0.25">
      <c r="B199" s="1"/>
      <c r="C199" s="1"/>
      <c r="D199" s="1"/>
      <c r="E199" s="1"/>
      <c r="F199" s="1"/>
      <c r="G199" s="1"/>
      <c r="H199" s="1"/>
      <c r="I199" s="1">
        <v>193</v>
      </c>
      <c r="J199" s="65">
        <v>7.5080598613256404</v>
      </c>
      <c r="K199" s="95">
        <v>124.8398857450107</v>
      </c>
      <c r="L199" s="99">
        <v>1.1069929932476839</v>
      </c>
      <c r="M199" s="104">
        <v>0.94658928248377094</v>
      </c>
      <c r="N199" s="1"/>
      <c r="O199" s="1"/>
      <c r="P199" s="1"/>
      <c r="Q199" s="1"/>
      <c r="R199" s="1"/>
      <c r="S199" s="1"/>
      <c r="T199" s="1"/>
      <c r="U199" s="1"/>
    </row>
    <row r="200" spans="2:21" x14ac:dyDescent="0.25">
      <c r="B200" s="1"/>
      <c r="C200" s="1"/>
      <c r="D200" s="1"/>
      <c r="E200" s="1"/>
      <c r="F200" s="1"/>
      <c r="G200" s="1"/>
      <c r="H200" s="1"/>
      <c r="I200" s="1">
        <v>194</v>
      </c>
      <c r="J200" s="65">
        <v>6.0138324974479991</v>
      </c>
      <c r="K200" s="95">
        <v>128.18984089182229</v>
      </c>
      <c r="L200" s="99">
        <v>1.0692543438993563</v>
      </c>
      <c r="M200" s="104">
        <v>3.329674840265902</v>
      </c>
      <c r="N200" s="1"/>
      <c r="O200" s="1"/>
      <c r="P200" s="1"/>
      <c r="Q200" s="1"/>
      <c r="R200" s="1"/>
      <c r="S200" s="1"/>
      <c r="T200" s="1"/>
      <c r="U200" s="1"/>
    </row>
    <row r="201" spans="2:21" x14ac:dyDescent="0.25">
      <c r="B201" s="1"/>
      <c r="C201" s="1"/>
      <c r="D201" s="1"/>
      <c r="E201" s="1"/>
      <c r="F201" s="1"/>
      <c r="G201" s="1"/>
      <c r="H201" s="1"/>
      <c r="I201" s="1">
        <v>195</v>
      </c>
      <c r="J201" s="65">
        <v>5.9067621202183025</v>
      </c>
      <c r="K201" s="95">
        <v>126.90420352704756</v>
      </c>
      <c r="L201" s="99">
        <v>0.99631066912338651</v>
      </c>
      <c r="M201" s="104">
        <v>4.7113461789405662</v>
      </c>
      <c r="N201" s="1"/>
      <c r="O201" s="1"/>
      <c r="P201" s="1"/>
      <c r="Q201" s="1"/>
      <c r="R201" s="1"/>
      <c r="S201" s="1"/>
      <c r="T201" s="1"/>
      <c r="U201" s="1"/>
    </row>
    <row r="202" spans="2:21" x14ac:dyDescent="0.25">
      <c r="B202" s="1"/>
      <c r="C202" s="1"/>
      <c r="D202" s="1"/>
      <c r="E202" s="1"/>
      <c r="F202" s="1"/>
      <c r="G202" s="1"/>
      <c r="H202" s="1"/>
      <c r="I202" s="1">
        <v>196</v>
      </c>
      <c r="J202" s="65">
        <v>5.0112182004878036</v>
      </c>
      <c r="K202" s="95">
        <v>134.70909567243544</v>
      </c>
      <c r="L202" s="99">
        <v>1.0667768515343561</v>
      </c>
      <c r="M202" s="104">
        <v>4.828760709402534</v>
      </c>
      <c r="N202" s="1"/>
      <c r="O202" s="1"/>
      <c r="P202" s="1"/>
      <c r="Q202" s="1"/>
      <c r="R202" s="1"/>
      <c r="S202" s="1"/>
      <c r="T202" s="1"/>
      <c r="U202" s="1"/>
    </row>
    <row r="203" spans="2:21" x14ac:dyDescent="0.25">
      <c r="B203" s="1"/>
      <c r="C203" s="1"/>
      <c r="D203" s="1"/>
      <c r="E203" s="1"/>
      <c r="F203" s="1"/>
      <c r="G203" s="1"/>
      <c r="H203" s="1"/>
      <c r="I203" s="1">
        <v>197</v>
      </c>
      <c r="J203" s="65">
        <v>5.3919678495296584</v>
      </c>
      <c r="K203" s="95">
        <v>129.03347486731477</v>
      </c>
      <c r="L203" s="99">
        <v>1.1476329051032794</v>
      </c>
      <c r="M203" s="104">
        <v>2.7352953099169799</v>
      </c>
      <c r="N203" s="1"/>
      <c r="O203" s="1"/>
      <c r="P203" s="1"/>
      <c r="Q203" s="1"/>
      <c r="R203" s="1"/>
      <c r="S203" s="1"/>
      <c r="T203" s="1"/>
      <c r="U203" s="1"/>
    </row>
    <row r="204" spans="2:21" x14ac:dyDescent="0.25">
      <c r="B204" s="1"/>
      <c r="C204" s="1"/>
      <c r="D204" s="1"/>
      <c r="E204" s="1"/>
      <c r="F204" s="1"/>
      <c r="G204" s="1"/>
      <c r="H204" s="1"/>
      <c r="I204" s="1">
        <v>198</v>
      </c>
      <c r="J204" s="65">
        <v>6.4146902037731346</v>
      </c>
      <c r="K204" s="95">
        <v>138.64411432271822</v>
      </c>
      <c r="L204" s="99">
        <v>1.1411340451500114</v>
      </c>
      <c r="M204" s="104">
        <v>2.4564807515866391</v>
      </c>
      <c r="N204" s="1"/>
      <c r="O204" s="1"/>
      <c r="P204" s="1"/>
      <c r="Q204" s="1"/>
      <c r="R204" s="1"/>
      <c r="S204" s="1"/>
      <c r="T204" s="1"/>
      <c r="U204" s="1"/>
    </row>
    <row r="205" spans="2:21" x14ac:dyDescent="0.25">
      <c r="B205" s="1"/>
      <c r="C205" s="1"/>
      <c r="D205" s="1"/>
      <c r="E205" s="1"/>
      <c r="F205" s="1"/>
      <c r="G205" s="1"/>
      <c r="H205" s="1"/>
      <c r="I205" s="1">
        <v>199</v>
      </c>
      <c r="J205" s="65">
        <v>5.4701279885238066</v>
      </c>
      <c r="K205" s="95">
        <v>118.57149760785164</v>
      </c>
      <c r="L205" s="99">
        <v>1.0710132973441326</v>
      </c>
      <c r="M205" s="104">
        <v>3.0833004456022799</v>
      </c>
      <c r="N205" s="1"/>
      <c r="O205" s="1"/>
      <c r="P205" s="1"/>
      <c r="Q205" s="1"/>
      <c r="R205" s="1"/>
      <c r="S205" s="1"/>
      <c r="T205" s="1"/>
      <c r="U205" s="1"/>
    </row>
    <row r="206" spans="2:21" x14ac:dyDescent="0.25">
      <c r="B206" s="1"/>
      <c r="C206" s="1"/>
      <c r="D206" s="1"/>
      <c r="E206" s="1"/>
      <c r="F206" s="1"/>
      <c r="G206" s="1"/>
      <c r="H206" s="1"/>
      <c r="I206" s="1">
        <v>200</v>
      </c>
      <c r="J206" s="65">
        <v>6.2623809870808849</v>
      </c>
      <c r="K206" s="95">
        <v>128.52922488474255</v>
      </c>
      <c r="L206" s="99">
        <v>1.0666569868947209</v>
      </c>
      <c r="M206" s="104">
        <v>3.1513911523533302</v>
      </c>
      <c r="N206" s="1"/>
      <c r="O206" s="1"/>
      <c r="P206" s="1"/>
      <c r="Q206" s="1"/>
      <c r="R206" s="1"/>
      <c r="S206" s="1"/>
      <c r="T206" s="1"/>
      <c r="U206" s="1"/>
    </row>
    <row r="207" spans="2:21" x14ac:dyDescent="0.25">
      <c r="B207" s="1"/>
      <c r="C207" s="1"/>
      <c r="D207" s="1"/>
      <c r="E207" s="1"/>
      <c r="F207" s="1"/>
      <c r="G207" s="1"/>
      <c r="H207" s="1"/>
      <c r="I207" s="1">
        <v>201</v>
      </c>
      <c r="J207" s="65">
        <v>5.9242527306257475</v>
      </c>
      <c r="K207" s="95">
        <v>123.86846289641592</v>
      </c>
      <c r="L207" s="99">
        <v>1.126885823458603</v>
      </c>
      <c r="M207" s="104">
        <v>2.1360783521776625</v>
      </c>
      <c r="N207" s="1"/>
      <c r="O207" s="1"/>
      <c r="P207" s="1"/>
      <c r="Q207" s="1"/>
      <c r="R207" s="1"/>
      <c r="S207" s="1"/>
      <c r="T207" s="1"/>
      <c r="U207" s="1"/>
    </row>
    <row r="208" spans="2:21" x14ac:dyDescent="0.25">
      <c r="B208" s="1"/>
      <c r="C208" s="1"/>
      <c r="D208" s="1"/>
      <c r="E208" s="1"/>
      <c r="F208" s="1"/>
      <c r="G208" s="1"/>
      <c r="H208" s="1"/>
      <c r="I208" s="1">
        <v>202</v>
      </c>
      <c r="J208" s="65">
        <v>5.9711994330967704</v>
      </c>
      <c r="K208" s="95">
        <v>133.14851214977375</v>
      </c>
      <c r="L208" s="99">
        <v>1.0317208784654488</v>
      </c>
      <c r="M208" s="104">
        <v>4.4013958002210067</v>
      </c>
      <c r="N208" s="1"/>
      <c r="O208" s="1"/>
      <c r="P208" s="1"/>
      <c r="Q208" s="1"/>
      <c r="R208" s="1"/>
      <c r="S208" s="1"/>
      <c r="T208" s="1"/>
      <c r="U208" s="1"/>
    </row>
    <row r="209" spans="2:21" x14ac:dyDescent="0.25">
      <c r="B209" s="1"/>
      <c r="C209" s="1"/>
      <c r="D209" s="1"/>
      <c r="E209" s="1"/>
      <c r="F209" s="1"/>
      <c r="G209" s="1"/>
      <c r="H209" s="1"/>
      <c r="I209" s="1">
        <v>203</v>
      </c>
      <c r="J209" s="65">
        <v>6.9927630859182663</v>
      </c>
      <c r="K209" s="95">
        <v>134.45326844291992</v>
      </c>
      <c r="L209" s="99">
        <v>1.1134930917176109</v>
      </c>
      <c r="M209" s="104">
        <v>2.0436973182220886</v>
      </c>
      <c r="N209" s="1"/>
      <c r="O209" s="1"/>
      <c r="P209" s="1"/>
      <c r="Q209" s="1"/>
      <c r="R209" s="1"/>
      <c r="S209" s="1"/>
      <c r="T209" s="1"/>
      <c r="U209" s="1"/>
    </row>
    <row r="210" spans="2:21" x14ac:dyDescent="0.25">
      <c r="B210" s="1"/>
      <c r="C210" s="1"/>
      <c r="D210" s="1"/>
      <c r="E210" s="1"/>
      <c r="F210" s="1"/>
      <c r="G210" s="1"/>
      <c r="H210" s="1"/>
      <c r="I210" s="1">
        <v>204</v>
      </c>
      <c r="J210" s="65">
        <v>6.0192728116037699</v>
      </c>
      <c r="K210" s="95">
        <v>112.01630883515827</v>
      </c>
      <c r="L210" s="99">
        <v>1.0552267895726419</v>
      </c>
      <c r="M210" s="104">
        <v>2.2212730580039484</v>
      </c>
      <c r="N210" s="1"/>
      <c r="O210" s="1"/>
      <c r="P210" s="1"/>
      <c r="Q210" s="1"/>
      <c r="R210" s="1"/>
      <c r="S210" s="1"/>
      <c r="T210" s="1"/>
      <c r="U210" s="1"/>
    </row>
    <row r="211" spans="2:21" x14ac:dyDescent="0.25">
      <c r="B211" s="1"/>
      <c r="C211" s="1"/>
      <c r="D211" s="1"/>
      <c r="E211" s="1"/>
      <c r="F211" s="1"/>
      <c r="G211" s="1"/>
      <c r="H211" s="1"/>
      <c r="I211" s="1">
        <v>205</v>
      </c>
      <c r="J211" s="65">
        <v>6.9677322575448404</v>
      </c>
      <c r="K211" s="95">
        <v>124.39322231963318</v>
      </c>
      <c r="L211" s="99">
        <v>1.0580380038258315</v>
      </c>
      <c r="M211" s="104">
        <v>2.28835258537827</v>
      </c>
      <c r="N211" s="1"/>
      <c r="O211" s="1"/>
      <c r="P211" s="1"/>
      <c r="Q211" s="1"/>
      <c r="R211" s="1"/>
      <c r="S211" s="1"/>
      <c r="T211" s="1"/>
      <c r="U211" s="1"/>
    </row>
    <row r="212" spans="2:21" x14ac:dyDescent="0.25">
      <c r="B212" s="1"/>
      <c r="C212" s="1"/>
      <c r="D212" s="1"/>
      <c r="E212" s="1"/>
      <c r="F212" s="1"/>
      <c r="G212" s="1"/>
      <c r="H212" s="1"/>
      <c r="I212" s="1">
        <v>206</v>
      </c>
      <c r="J212" s="65">
        <v>6.3894845843061612</v>
      </c>
      <c r="K212" s="95">
        <v>124.17878121233012</v>
      </c>
      <c r="L212" s="99">
        <v>1.0911992203273049</v>
      </c>
      <c r="M212" s="104">
        <v>2.2754875647270083</v>
      </c>
      <c r="N212" s="1"/>
      <c r="O212" s="1"/>
      <c r="P212" s="1"/>
      <c r="Q212" s="1"/>
      <c r="R212" s="1"/>
      <c r="S212" s="1"/>
      <c r="T212" s="1"/>
      <c r="U212" s="1"/>
    </row>
    <row r="213" spans="2:21" x14ac:dyDescent="0.25">
      <c r="B213" s="1"/>
      <c r="C213" s="1"/>
      <c r="D213" s="1"/>
      <c r="E213" s="1"/>
      <c r="F213" s="1"/>
      <c r="G213" s="1"/>
      <c r="H213" s="1"/>
      <c r="I213" s="1">
        <v>207</v>
      </c>
      <c r="J213" s="65">
        <v>7.3953565309895364</v>
      </c>
      <c r="K213" s="95">
        <v>121.00653986377773</v>
      </c>
      <c r="L213" s="99">
        <v>1.1153513218135627</v>
      </c>
      <c r="M213" s="104">
        <v>0.6193938154441021</v>
      </c>
      <c r="N213" s="1"/>
      <c r="O213" s="1"/>
      <c r="P213" s="1"/>
      <c r="Q213" s="1"/>
      <c r="R213" s="1"/>
      <c r="S213" s="1"/>
      <c r="T213" s="1"/>
      <c r="U213" s="1"/>
    </row>
    <row r="214" spans="2:21" x14ac:dyDescent="0.25">
      <c r="B214" s="1"/>
      <c r="C214" s="1"/>
      <c r="D214" s="1"/>
      <c r="E214" s="1"/>
      <c r="F214" s="1"/>
      <c r="G214" s="1"/>
      <c r="H214" s="1"/>
      <c r="I214" s="1">
        <v>208</v>
      </c>
      <c r="J214" s="65">
        <v>6.3152481220291481</v>
      </c>
      <c r="K214" s="95">
        <v>122.89517532643306</v>
      </c>
      <c r="L214" s="99">
        <v>1.1151974785976497</v>
      </c>
      <c r="M214" s="104">
        <v>1.8543761729067043</v>
      </c>
      <c r="N214" s="1"/>
      <c r="O214" s="1"/>
      <c r="P214" s="1"/>
      <c r="Q214" s="1"/>
      <c r="R214" s="1"/>
      <c r="S214" s="1"/>
      <c r="T214" s="1"/>
      <c r="U214" s="1"/>
    </row>
    <row r="215" spans="2:21" x14ac:dyDescent="0.25">
      <c r="B215" s="1"/>
      <c r="C215" s="1"/>
      <c r="D215" s="1"/>
      <c r="E215" s="1"/>
      <c r="F215" s="1"/>
      <c r="G215" s="1"/>
      <c r="H215" s="1"/>
      <c r="I215" s="1">
        <v>209</v>
      </c>
      <c r="J215" s="65">
        <v>5.8003743661391303</v>
      </c>
      <c r="K215" s="95">
        <v>134.34639676508914</v>
      </c>
      <c r="L215" s="99">
        <v>1.1889511256697269</v>
      </c>
      <c r="M215" s="104">
        <v>2.0890410906480241</v>
      </c>
      <c r="N215" s="1"/>
      <c r="O215" s="1"/>
      <c r="P215" s="1"/>
      <c r="Q215" s="1"/>
      <c r="R215" s="1"/>
      <c r="S215" s="1"/>
      <c r="T215" s="1"/>
      <c r="U215" s="1"/>
    </row>
    <row r="216" spans="2:21" x14ac:dyDescent="0.25">
      <c r="B216" s="1"/>
      <c r="C216" s="1"/>
      <c r="D216" s="1"/>
      <c r="E216" s="1"/>
      <c r="F216" s="1"/>
      <c r="G216" s="1"/>
      <c r="H216" s="1"/>
      <c r="I216" s="1">
        <v>210</v>
      </c>
      <c r="J216" s="65">
        <v>7.0699035400338648</v>
      </c>
      <c r="K216" s="95">
        <v>137.54882085547422</v>
      </c>
      <c r="L216" s="99">
        <v>1.0900668601273378</v>
      </c>
      <c r="M216" s="104">
        <v>2.5534197706156139</v>
      </c>
      <c r="N216" s="1"/>
      <c r="O216" s="1"/>
      <c r="P216" s="1"/>
      <c r="Q216" s="1"/>
      <c r="R216" s="1"/>
      <c r="S216" s="1"/>
      <c r="T216" s="1"/>
      <c r="U216" s="1"/>
    </row>
    <row r="217" spans="2:21" x14ac:dyDescent="0.25">
      <c r="B217" s="1"/>
      <c r="C217" s="1"/>
      <c r="D217" s="1"/>
      <c r="E217" s="1"/>
      <c r="F217" s="1"/>
      <c r="G217" s="1"/>
      <c r="H217" s="1"/>
      <c r="I217" s="1">
        <v>211</v>
      </c>
      <c r="J217" s="65">
        <v>6.0417205531484166</v>
      </c>
      <c r="K217" s="95">
        <v>123.45713375815352</v>
      </c>
      <c r="L217" s="99">
        <v>1.1137966954446961</v>
      </c>
      <c r="M217" s="104">
        <v>2.1949049383222352</v>
      </c>
      <c r="N217" s="1"/>
      <c r="O217" s="1"/>
      <c r="P217" s="1"/>
      <c r="Q217" s="1"/>
      <c r="R217" s="1"/>
      <c r="S217" s="1"/>
      <c r="T217" s="1"/>
      <c r="U217" s="1"/>
    </row>
    <row r="218" spans="2:21" x14ac:dyDescent="0.25">
      <c r="B218" s="1"/>
      <c r="C218" s="1"/>
      <c r="D218" s="1"/>
      <c r="E218" s="1"/>
      <c r="F218" s="1"/>
      <c r="G218" s="1"/>
      <c r="H218" s="1"/>
      <c r="I218" s="1">
        <v>212</v>
      </c>
      <c r="J218" s="65">
        <v>6.0093415390253861</v>
      </c>
      <c r="K218" s="95">
        <v>134.35653060250021</v>
      </c>
      <c r="L218" s="99">
        <v>1.0358854119204781</v>
      </c>
      <c r="M218" s="104">
        <v>4.3663531003910272</v>
      </c>
      <c r="N218" s="1"/>
      <c r="O218" s="1"/>
      <c r="P218" s="1"/>
      <c r="Q218" s="1"/>
      <c r="R218" s="1"/>
      <c r="S218" s="1"/>
      <c r="T218" s="1"/>
      <c r="U218" s="1"/>
    </row>
    <row r="219" spans="2:21" x14ac:dyDescent="0.25">
      <c r="B219" s="1"/>
      <c r="C219" s="1"/>
      <c r="D219" s="1"/>
      <c r="E219" s="1"/>
      <c r="F219" s="1"/>
      <c r="G219" s="1"/>
      <c r="H219" s="1"/>
      <c r="I219" s="1">
        <v>213</v>
      </c>
      <c r="J219" s="65">
        <v>6.1141943231622333</v>
      </c>
      <c r="K219" s="95">
        <v>134.63696152065296</v>
      </c>
      <c r="L219" s="99">
        <v>1.1097562308187201</v>
      </c>
      <c r="M219" s="104">
        <v>2.9949244229693086</v>
      </c>
      <c r="N219" s="1"/>
      <c r="O219" s="1"/>
      <c r="P219" s="1"/>
      <c r="Q219" s="1"/>
      <c r="R219" s="1"/>
      <c r="S219" s="1"/>
      <c r="T219" s="1"/>
      <c r="U219" s="1"/>
    </row>
    <row r="220" spans="2:21" x14ac:dyDescent="0.25">
      <c r="B220" s="1"/>
      <c r="C220" s="1"/>
      <c r="D220" s="1"/>
      <c r="E220" s="1"/>
      <c r="F220" s="1"/>
      <c r="G220" s="1"/>
      <c r="H220" s="1"/>
      <c r="I220" s="1">
        <v>214</v>
      </c>
      <c r="J220" s="65">
        <v>5.8138167149609474</v>
      </c>
      <c r="K220" s="95">
        <v>126.44936695202182</v>
      </c>
      <c r="L220" s="99">
        <v>1.0426880834200642</v>
      </c>
      <c r="M220" s="104">
        <v>3.8774105011828333</v>
      </c>
      <c r="N220" s="1"/>
      <c r="O220" s="1"/>
      <c r="P220" s="1"/>
      <c r="Q220" s="1"/>
      <c r="R220" s="1"/>
      <c r="S220" s="1"/>
      <c r="T220" s="1"/>
      <c r="U220" s="1"/>
    </row>
    <row r="221" spans="2:21" x14ac:dyDescent="0.25">
      <c r="B221" s="1"/>
      <c r="C221" s="1"/>
      <c r="D221" s="1"/>
      <c r="E221" s="1"/>
      <c r="F221" s="1"/>
      <c r="G221" s="1"/>
      <c r="H221" s="1"/>
      <c r="I221" s="1">
        <v>215</v>
      </c>
      <c r="J221" s="65">
        <v>6.2853267667833803</v>
      </c>
      <c r="K221" s="95">
        <v>132.94120257403944</v>
      </c>
      <c r="L221" s="99">
        <v>1.1182943476493947</v>
      </c>
      <c r="M221" s="104">
        <v>2.5725053805089253</v>
      </c>
      <c r="N221" s="1"/>
      <c r="O221" s="1"/>
      <c r="P221" s="1"/>
      <c r="Q221" s="1"/>
      <c r="R221" s="1"/>
      <c r="S221" s="1"/>
      <c r="T221" s="1"/>
      <c r="U221" s="1"/>
    </row>
    <row r="222" spans="2:21" x14ac:dyDescent="0.25">
      <c r="B222" s="1"/>
      <c r="C222" s="1"/>
      <c r="D222" s="1"/>
      <c r="E222" s="1"/>
      <c r="F222" s="1"/>
      <c r="G222" s="1"/>
      <c r="H222" s="1"/>
      <c r="I222" s="1">
        <v>216</v>
      </c>
      <c r="J222" s="65">
        <v>5.7223728901987396</v>
      </c>
      <c r="K222" s="95">
        <v>139.90933133377851</v>
      </c>
      <c r="L222" s="99">
        <v>1.1323297914786656</v>
      </c>
      <c r="M222" s="104">
        <v>3.3633425546978302</v>
      </c>
      <c r="N222" s="1"/>
      <c r="O222" s="1"/>
      <c r="P222" s="1"/>
      <c r="Q222" s="1"/>
      <c r="R222" s="1"/>
      <c r="S222" s="1"/>
      <c r="T222" s="1"/>
      <c r="U222" s="1"/>
    </row>
    <row r="223" spans="2:21" x14ac:dyDescent="0.25">
      <c r="B223" s="1"/>
      <c r="C223" s="1"/>
      <c r="D223" s="1"/>
      <c r="E223" s="1"/>
      <c r="F223" s="1"/>
      <c r="G223" s="1"/>
      <c r="H223" s="1"/>
      <c r="I223" s="1">
        <v>217</v>
      </c>
      <c r="J223" s="65">
        <v>5.2601477615567527</v>
      </c>
      <c r="K223" s="95">
        <v>129.63914822734174</v>
      </c>
      <c r="L223" s="99">
        <v>1.1493135094010967</v>
      </c>
      <c r="M223" s="104">
        <v>2.8850813350749114</v>
      </c>
      <c r="N223" s="1"/>
      <c r="O223" s="1"/>
      <c r="P223" s="1"/>
      <c r="Q223" s="1"/>
      <c r="R223" s="1"/>
      <c r="S223" s="1"/>
      <c r="T223" s="1"/>
      <c r="U223" s="1"/>
    </row>
    <row r="224" spans="2:21" x14ac:dyDescent="0.25">
      <c r="B224" s="1"/>
      <c r="C224" s="1"/>
      <c r="D224" s="1"/>
      <c r="E224" s="1"/>
      <c r="F224" s="1"/>
      <c r="G224" s="1"/>
      <c r="H224" s="1"/>
      <c r="I224" s="1">
        <v>218</v>
      </c>
      <c r="J224" s="65">
        <v>5.8008826974941421</v>
      </c>
      <c r="K224" s="95">
        <v>133.87897898197011</v>
      </c>
      <c r="L224" s="99">
        <v>1.1003859168148216</v>
      </c>
      <c r="M224" s="104">
        <v>3.4112399012993642</v>
      </c>
      <c r="N224" s="1"/>
      <c r="O224" s="1"/>
      <c r="P224" s="1"/>
      <c r="Q224" s="1"/>
      <c r="R224" s="1"/>
      <c r="S224" s="1"/>
      <c r="T224" s="1"/>
      <c r="U224" s="1"/>
    </row>
    <row r="225" spans="2:21" x14ac:dyDescent="0.25">
      <c r="B225" s="1"/>
      <c r="C225" s="1"/>
      <c r="D225" s="1"/>
      <c r="E225" s="1"/>
      <c r="F225" s="1"/>
      <c r="G225" s="1"/>
      <c r="H225" s="1"/>
      <c r="I225" s="1">
        <v>219</v>
      </c>
      <c r="J225" s="65">
        <v>5.9970391159320497</v>
      </c>
      <c r="K225" s="95">
        <v>140.64020562641397</v>
      </c>
      <c r="L225" s="99">
        <v>1.1017625967683802</v>
      </c>
      <c r="M225" s="104">
        <v>3.6232811100708133</v>
      </c>
      <c r="N225" s="1"/>
      <c r="O225" s="1"/>
      <c r="P225" s="1"/>
      <c r="Q225" s="1"/>
      <c r="R225" s="1"/>
      <c r="S225" s="1"/>
      <c r="T225" s="1"/>
      <c r="U225" s="1"/>
    </row>
    <row r="226" spans="2:21" x14ac:dyDescent="0.25">
      <c r="B226" s="1"/>
      <c r="C226" s="1"/>
      <c r="D226" s="1"/>
      <c r="E226" s="1"/>
      <c r="F226" s="1"/>
      <c r="G226" s="1"/>
      <c r="H226" s="1"/>
      <c r="I226" s="1">
        <v>220</v>
      </c>
      <c r="J226" s="65">
        <v>6.8636165749002753</v>
      </c>
      <c r="K226" s="95">
        <v>129.33386291603796</v>
      </c>
      <c r="L226" s="99">
        <v>1.2132866375160509</v>
      </c>
      <c r="M226" s="104">
        <v>0.34222178700536432</v>
      </c>
      <c r="N226" s="1"/>
      <c r="O226" s="1"/>
      <c r="P226" s="1"/>
      <c r="Q226" s="1"/>
      <c r="R226" s="1"/>
      <c r="S226" s="1"/>
      <c r="T226" s="1"/>
      <c r="U226" s="1"/>
    </row>
    <row r="227" spans="2:21" x14ac:dyDescent="0.25">
      <c r="B227" s="1"/>
      <c r="C227" s="1"/>
      <c r="D227" s="1"/>
      <c r="E227" s="1"/>
      <c r="F227" s="1"/>
      <c r="G227" s="1"/>
      <c r="H227" s="1"/>
      <c r="I227" s="1">
        <v>221</v>
      </c>
      <c r="J227" s="65">
        <v>6.4566907194859517</v>
      </c>
      <c r="K227" s="95">
        <v>131.67011311304171</v>
      </c>
      <c r="L227" s="99">
        <v>1.081978281648837</v>
      </c>
      <c r="M227" s="104">
        <v>2.9142831721601805</v>
      </c>
      <c r="N227" s="1"/>
      <c r="O227" s="1"/>
      <c r="P227" s="1"/>
      <c r="Q227" s="1"/>
      <c r="R227" s="1"/>
      <c r="S227" s="1"/>
      <c r="T227" s="1"/>
      <c r="U227" s="1"/>
    </row>
    <row r="228" spans="2:21" x14ac:dyDescent="0.25">
      <c r="B228" s="1"/>
      <c r="C228" s="1"/>
      <c r="D228" s="1"/>
      <c r="E228" s="1"/>
      <c r="F228" s="1"/>
      <c r="G228" s="1"/>
      <c r="H228" s="1"/>
      <c r="I228" s="1">
        <v>222</v>
      </c>
      <c r="J228" s="65">
        <v>5.704266057272986</v>
      </c>
      <c r="K228" s="95">
        <v>134.00228602409524</v>
      </c>
      <c r="L228" s="99">
        <v>1.1476998607412261</v>
      </c>
      <c r="M228" s="104">
        <v>2.7668216101709575</v>
      </c>
      <c r="N228" s="1"/>
      <c r="O228" s="1"/>
      <c r="P228" s="1"/>
      <c r="Q228" s="1"/>
      <c r="R228" s="1"/>
      <c r="S228" s="1"/>
      <c r="T228" s="1"/>
      <c r="U228" s="1"/>
    </row>
    <row r="229" spans="2:21" x14ac:dyDescent="0.25">
      <c r="B229" s="1"/>
      <c r="C229" s="1"/>
      <c r="D229" s="1"/>
      <c r="E229" s="1"/>
      <c r="F229" s="1"/>
      <c r="G229" s="1"/>
      <c r="H229" s="1"/>
      <c r="I229" s="1">
        <v>223</v>
      </c>
      <c r="J229" s="65">
        <v>6.5002268630746176</v>
      </c>
      <c r="K229" s="95">
        <v>121.68997309421422</v>
      </c>
      <c r="L229" s="99">
        <v>1.2130358776397221</v>
      </c>
      <c r="M229" s="104">
        <v>0.12620693614347189</v>
      </c>
      <c r="N229" s="1"/>
      <c r="O229" s="1"/>
      <c r="P229" s="1"/>
      <c r="Q229" s="1"/>
      <c r="R229" s="1"/>
      <c r="S229" s="1"/>
      <c r="T229" s="1"/>
      <c r="U229" s="1"/>
    </row>
    <row r="230" spans="2:21" x14ac:dyDescent="0.25">
      <c r="B230" s="1"/>
      <c r="C230" s="1"/>
      <c r="D230" s="1"/>
      <c r="E230" s="1"/>
      <c r="F230" s="1"/>
      <c r="G230" s="1"/>
      <c r="H230" s="1"/>
      <c r="I230" s="1">
        <v>224</v>
      </c>
      <c r="J230" s="65">
        <v>6.5515957362308628</v>
      </c>
      <c r="K230" s="95">
        <v>131.98772651125623</v>
      </c>
      <c r="L230" s="99">
        <v>1.1469940868546875</v>
      </c>
      <c r="M230" s="104">
        <v>1.793531335605504</v>
      </c>
      <c r="N230" s="1"/>
      <c r="O230" s="1"/>
      <c r="P230" s="1"/>
      <c r="Q230" s="1"/>
      <c r="R230" s="1"/>
      <c r="S230" s="1"/>
      <c r="T230" s="1"/>
      <c r="U230" s="1"/>
    </row>
    <row r="231" spans="2:21" x14ac:dyDescent="0.25">
      <c r="B231" s="1"/>
      <c r="C231" s="1"/>
      <c r="D231" s="1"/>
      <c r="E231" s="1"/>
      <c r="F231" s="1"/>
      <c r="G231" s="1"/>
      <c r="H231" s="1"/>
      <c r="I231" s="1">
        <v>225</v>
      </c>
      <c r="J231" s="65">
        <v>6.7022227623512229</v>
      </c>
      <c r="K231" s="95">
        <v>111.61021574856457</v>
      </c>
      <c r="L231" s="99">
        <v>1.0710590824541284</v>
      </c>
      <c r="M231" s="104">
        <v>1.2191794718705751</v>
      </c>
      <c r="N231" s="1"/>
      <c r="O231" s="1"/>
      <c r="P231" s="1"/>
      <c r="Q231" s="1"/>
      <c r="R231" s="1"/>
      <c r="S231" s="1"/>
      <c r="T231" s="1"/>
      <c r="U231" s="1"/>
    </row>
    <row r="232" spans="2:21" x14ac:dyDescent="0.25">
      <c r="B232" s="1"/>
      <c r="C232" s="1"/>
      <c r="D232" s="1"/>
      <c r="E232" s="1"/>
      <c r="F232" s="1"/>
      <c r="G232" s="1"/>
      <c r="H232" s="1"/>
      <c r="I232" s="1">
        <v>226</v>
      </c>
      <c r="J232" s="65">
        <v>5.7711112254991175</v>
      </c>
      <c r="K232" s="95">
        <v>117.75719788177543</v>
      </c>
      <c r="L232" s="99">
        <v>1.0780824537962956</v>
      </c>
      <c r="M232" s="104">
        <v>2.5898856360744436</v>
      </c>
      <c r="N232" s="1"/>
      <c r="O232" s="1"/>
      <c r="P232" s="1"/>
      <c r="Q232" s="1"/>
      <c r="R232" s="1"/>
      <c r="S232" s="1"/>
      <c r="T232" s="1"/>
      <c r="U232" s="1"/>
    </row>
    <row r="233" spans="2:21" x14ac:dyDescent="0.25">
      <c r="B233" s="1"/>
      <c r="C233" s="1"/>
      <c r="D233" s="1"/>
      <c r="E233" s="1"/>
      <c r="F233" s="1"/>
      <c r="G233" s="1"/>
      <c r="H233" s="1"/>
      <c r="I233" s="1">
        <v>227</v>
      </c>
      <c r="J233" s="65">
        <v>5.0874698744332045</v>
      </c>
      <c r="K233" s="95">
        <v>131.07000816767777</v>
      </c>
      <c r="L233" s="99">
        <v>1.0997968176257671</v>
      </c>
      <c r="M233" s="104">
        <v>3.942294746687498</v>
      </c>
      <c r="N233" s="1"/>
      <c r="O233" s="1"/>
      <c r="P233" s="1"/>
      <c r="Q233" s="1"/>
      <c r="R233" s="1"/>
      <c r="S233" s="1"/>
      <c r="T233" s="1"/>
      <c r="U233" s="1"/>
    </row>
    <row r="234" spans="2:21" x14ac:dyDescent="0.25">
      <c r="B234" s="1"/>
      <c r="C234" s="1"/>
      <c r="D234" s="1"/>
      <c r="E234" s="1"/>
      <c r="F234" s="1"/>
      <c r="G234" s="1"/>
      <c r="H234" s="1"/>
      <c r="I234" s="1">
        <v>228</v>
      </c>
      <c r="J234" s="65">
        <v>5.986266964616294</v>
      </c>
      <c r="K234" s="95">
        <v>127.09680277470292</v>
      </c>
      <c r="L234" s="99">
        <v>1.0874582897814062</v>
      </c>
      <c r="M234" s="104">
        <v>2.9636207829010317</v>
      </c>
      <c r="N234" s="1"/>
      <c r="O234" s="1"/>
      <c r="P234" s="1"/>
      <c r="Q234" s="1"/>
      <c r="R234" s="1"/>
      <c r="S234" s="1"/>
      <c r="T234" s="1"/>
      <c r="U234" s="1"/>
    </row>
    <row r="235" spans="2:21" x14ac:dyDescent="0.25">
      <c r="B235" s="1"/>
      <c r="C235" s="1"/>
      <c r="D235" s="1"/>
      <c r="E235" s="1"/>
      <c r="F235" s="1"/>
      <c r="G235" s="1"/>
      <c r="H235" s="1"/>
      <c r="I235" s="1">
        <v>229</v>
      </c>
      <c r="J235" s="65">
        <v>6.3119009772172392</v>
      </c>
      <c r="K235" s="95">
        <v>125.36540403820996</v>
      </c>
      <c r="L235" s="99">
        <v>1.1191311128846386</v>
      </c>
      <c r="M235" s="104">
        <v>1.9870872999096534</v>
      </c>
      <c r="N235" s="1"/>
      <c r="O235" s="1"/>
      <c r="P235" s="1"/>
      <c r="Q235" s="1"/>
      <c r="R235" s="1"/>
      <c r="S235" s="1"/>
      <c r="T235" s="1"/>
      <c r="U235" s="1"/>
    </row>
    <row r="236" spans="2:21" x14ac:dyDescent="0.25">
      <c r="B236" s="1"/>
      <c r="C236" s="1"/>
      <c r="D236" s="1"/>
      <c r="E236" s="1"/>
      <c r="F236" s="1"/>
      <c r="G236" s="1"/>
      <c r="H236" s="1"/>
      <c r="I236" s="1">
        <v>230</v>
      </c>
      <c r="J236" s="65">
        <v>6.6122485540589437</v>
      </c>
      <c r="K236" s="95">
        <v>125.25655810795718</v>
      </c>
      <c r="L236" s="99">
        <v>1.1647206157741588</v>
      </c>
      <c r="M236" s="104">
        <v>0.97891470422856486</v>
      </c>
      <c r="N236" s="1"/>
      <c r="O236" s="1"/>
      <c r="P236" s="1"/>
      <c r="Q236" s="1"/>
      <c r="R236" s="1"/>
      <c r="S236" s="1"/>
      <c r="T236" s="1"/>
      <c r="U236" s="1"/>
    </row>
    <row r="237" spans="2:21" x14ac:dyDescent="0.25">
      <c r="B237" s="1"/>
      <c r="C237" s="1"/>
      <c r="D237" s="1"/>
      <c r="E237" s="1"/>
      <c r="F237" s="1"/>
      <c r="G237" s="1"/>
      <c r="H237" s="1"/>
      <c r="I237" s="1">
        <v>231</v>
      </c>
      <c r="J237" s="65">
        <v>5.1435688699501512</v>
      </c>
      <c r="K237" s="95">
        <v>130.36555639281141</v>
      </c>
      <c r="L237" s="99">
        <v>1.1203506172239082</v>
      </c>
      <c r="M237" s="104">
        <v>3.5031001899948482</v>
      </c>
      <c r="N237" s="1"/>
      <c r="O237" s="1"/>
      <c r="P237" s="1"/>
      <c r="Q237" s="1"/>
      <c r="R237" s="1"/>
      <c r="S237" s="1"/>
      <c r="T237" s="1"/>
      <c r="U237" s="1"/>
    </row>
    <row r="238" spans="2:21" x14ac:dyDescent="0.25">
      <c r="B238" s="1"/>
      <c r="C238" s="1"/>
      <c r="D238" s="1"/>
      <c r="E238" s="1"/>
      <c r="F238" s="1"/>
      <c r="G238" s="1"/>
      <c r="H238" s="1"/>
      <c r="I238" s="1">
        <v>232</v>
      </c>
      <c r="J238" s="65">
        <v>5.6102333676405687</v>
      </c>
      <c r="K238" s="95">
        <v>116.55079648193359</v>
      </c>
      <c r="L238" s="99">
        <v>1.0949548462967977</v>
      </c>
      <c r="M238" s="104">
        <v>2.3594200843495585</v>
      </c>
      <c r="N238" s="1"/>
      <c r="O238" s="1"/>
      <c r="P238" s="1"/>
      <c r="Q238" s="1"/>
      <c r="R238" s="1"/>
      <c r="S238" s="1"/>
      <c r="T238" s="1"/>
      <c r="U238" s="1"/>
    </row>
    <row r="239" spans="2:21" x14ac:dyDescent="0.25">
      <c r="B239" s="1"/>
      <c r="C239" s="1"/>
      <c r="D239" s="1"/>
      <c r="E239" s="1"/>
      <c r="F239" s="1"/>
      <c r="G239" s="1"/>
      <c r="H239" s="1"/>
      <c r="I239" s="1">
        <v>233</v>
      </c>
      <c r="J239" s="65">
        <v>6.1432462954685416</v>
      </c>
      <c r="K239" s="95">
        <v>131.27089715785687</v>
      </c>
      <c r="L239" s="99">
        <v>1.0651301776467794</v>
      </c>
      <c r="M239" s="104">
        <v>3.4923995800488949</v>
      </c>
      <c r="N239" s="1"/>
      <c r="O239" s="1"/>
      <c r="P239" s="1"/>
      <c r="Q239" s="1"/>
      <c r="R239" s="1"/>
      <c r="S239" s="1"/>
      <c r="T239" s="1"/>
      <c r="U239" s="1"/>
    </row>
    <row r="240" spans="2:21" x14ac:dyDescent="0.25">
      <c r="B240" s="1"/>
      <c r="C240" s="1"/>
      <c r="D240" s="1"/>
      <c r="E240" s="1"/>
      <c r="F240" s="1"/>
      <c r="G240" s="1"/>
      <c r="H240" s="1"/>
      <c r="I240" s="1">
        <v>234</v>
      </c>
      <c r="J240" s="65">
        <v>7.025520101685097</v>
      </c>
      <c r="K240" s="95">
        <v>126.96298950381772</v>
      </c>
      <c r="L240" s="99">
        <v>1.0613823384221688</v>
      </c>
      <c r="M240" s="104">
        <v>2.3662576604747017</v>
      </c>
      <c r="N240" s="1"/>
      <c r="O240" s="1"/>
      <c r="P240" s="1"/>
      <c r="Q240" s="1"/>
      <c r="R240" s="1"/>
      <c r="S240" s="1"/>
      <c r="T240" s="1"/>
      <c r="U240" s="1"/>
    </row>
    <row r="241" spans="2:21" x14ac:dyDescent="0.25">
      <c r="B241" s="1"/>
      <c r="C241" s="1"/>
      <c r="D241" s="1"/>
      <c r="E241" s="1"/>
      <c r="F241" s="1"/>
      <c r="G241" s="1"/>
      <c r="H241" s="1"/>
      <c r="I241" s="1">
        <v>235</v>
      </c>
      <c r="J241" s="65">
        <v>5.9385841195210043</v>
      </c>
      <c r="K241" s="95">
        <v>118.12277548652985</v>
      </c>
      <c r="L241" s="99">
        <v>1.0553055891785175</v>
      </c>
      <c r="M241" s="104">
        <v>2.8543508253061134</v>
      </c>
      <c r="N241" s="1"/>
      <c r="O241" s="1"/>
      <c r="P241" s="1"/>
      <c r="Q241" s="1"/>
      <c r="R241" s="1"/>
      <c r="S241" s="1"/>
      <c r="T241" s="1"/>
      <c r="U241" s="1"/>
    </row>
    <row r="242" spans="2:21" x14ac:dyDescent="0.25">
      <c r="B242" s="1"/>
      <c r="C242" s="1"/>
      <c r="D242" s="1"/>
      <c r="E242" s="1"/>
      <c r="F242" s="1"/>
      <c r="G242" s="1"/>
      <c r="H242" s="1"/>
      <c r="I242" s="1">
        <v>236</v>
      </c>
      <c r="J242" s="65">
        <v>5.2763150865237245</v>
      </c>
      <c r="K242" s="95">
        <v>118.29744644004607</v>
      </c>
      <c r="L242" s="99">
        <v>1.1594666578744501</v>
      </c>
      <c r="M242" s="104">
        <v>1.8290736592686692</v>
      </c>
      <c r="N242" s="1"/>
      <c r="O242" s="1"/>
      <c r="P242" s="1"/>
      <c r="Q242" s="1"/>
      <c r="R242" s="1"/>
      <c r="S242" s="1"/>
      <c r="T242" s="1"/>
      <c r="U242" s="1"/>
    </row>
    <row r="243" spans="2:21" x14ac:dyDescent="0.25">
      <c r="B243" s="1"/>
      <c r="C243" s="1"/>
      <c r="D243" s="1"/>
      <c r="E243" s="1"/>
      <c r="F243" s="1"/>
      <c r="G243" s="1"/>
      <c r="H243" s="1"/>
      <c r="I243" s="1">
        <v>237</v>
      </c>
      <c r="J243" s="65">
        <v>5.3336397391861823</v>
      </c>
      <c r="K243" s="95">
        <v>124.87724822324947</v>
      </c>
      <c r="L243" s="99">
        <v>1.0684370488159358</v>
      </c>
      <c r="M243" s="104">
        <v>3.7758552240755616</v>
      </c>
      <c r="N243" s="1"/>
      <c r="O243" s="1"/>
      <c r="P243" s="1"/>
      <c r="Q243" s="1"/>
      <c r="R243" s="1"/>
      <c r="S243" s="1"/>
      <c r="T243" s="1"/>
      <c r="U243" s="1"/>
    </row>
    <row r="244" spans="2:21" x14ac:dyDescent="0.25">
      <c r="B244" s="1"/>
      <c r="C244" s="1"/>
      <c r="D244" s="1"/>
      <c r="E244" s="1"/>
      <c r="F244" s="1"/>
      <c r="G244" s="1"/>
      <c r="H244" s="1"/>
      <c r="I244" s="1">
        <v>238</v>
      </c>
      <c r="J244" s="65">
        <v>5.5033466254769436</v>
      </c>
      <c r="K244" s="95">
        <v>124.1569600070775</v>
      </c>
      <c r="L244" s="99">
        <v>1.0576426181239849</v>
      </c>
      <c r="M244" s="104">
        <v>3.7414475592160397</v>
      </c>
      <c r="N244" s="1"/>
      <c r="O244" s="1"/>
      <c r="P244" s="1"/>
      <c r="Q244" s="1"/>
      <c r="R244" s="1"/>
      <c r="S244" s="1"/>
      <c r="T244" s="1"/>
      <c r="U244" s="1"/>
    </row>
    <row r="245" spans="2:21" x14ac:dyDescent="0.25">
      <c r="B245" s="1"/>
      <c r="C245" s="1"/>
      <c r="D245" s="1"/>
      <c r="E245" s="1"/>
      <c r="F245" s="1"/>
      <c r="G245" s="1"/>
      <c r="H245" s="1"/>
      <c r="I245" s="1">
        <v>239</v>
      </c>
      <c r="J245" s="65">
        <v>6.8167686229773654</v>
      </c>
      <c r="K245" s="95">
        <v>134.53211767767658</v>
      </c>
      <c r="L245" s="99">
        <v>1.0828763787021145</v>
      </c>
      <c r="M245" s="104">
        <v>2.7327571827594159</v>
      </c>
      <c r="N245" s="1"/>
      <c r="O245" s="1"/>
      <c r="P245" s="1"/>
      <c r="Q245" s="1"/>
      <c r="R245" s="1"/>
      <c r="S245" s="1"/>
      <c r="T245" s="1"/>
      <c r="U245" s="1"/>
    </row>
    <row r="246" spans="2:21" x14ac:dyDescent="0.25">
      <c r="B246" s="1"/>
      <c r="C246" s="1"/>
      <c r="D246" s="1"/>
      <c r="E246" s="1"/>
      <c r="F246" s="1"/>
      <c r="G246" s="1"/>
      <c r="H246" s="1"/>
      <c r="I246" s="1">
        <v>240</v>
      </c>
      <c r="J246" s="65">
        <v>6.4413369468273585</v>
      </c>
      <c r="K246" s="95">
        <v>132.54395167702381</v>
      </c>
      <c r="L246" s="99">
        <v>1.1306218400749015</v>
      </c>
      <c r="M246" s="104">
        <v>2.1944430177109346</v>
      </c>
      <c r="N246" s="1"/>
      <c r="O246" s="1"/>
      <c r="P246" s="1"/>
      <c r="Q246" s="1"/>
      <c r="R246" s="1"/>
      <c r="S246" s="1"/>
      <c r="T246" s="1"/>
      <c r="U246" s="1"/>
    </row>
    <row r="247" spans="2:21" x14ac:dyDescent="0.25">
      <c r="B247" s="1"/>
      <c r="C247" s="1"/>
      <c r="D247" s="1"/>
      <c r="E247" s="1"/>
      <c r="F247" s="1"/>
      <c r="G247" s="1"/>
      <c r="H247" s="1"/>
      <c r="I247" s="1">
        <v>241</v>
      </c>
      <c r="J247" s="65">
        <v>7.0230508047619598</v>
      </c>
      <c r="K247" s="95">
        <v>144.11571846947669</v>
      </c>
      <c r="L247" s="99">
        <v>1.1334615408837991</v>
      </c>
      <c r="M247" s="104">
        <v>2.2953698934610571</v>
      </c>
      <c r="N247" s="1"/>
      <c r="O247" s="1"/>
      <c r="P247" s="1"/>
      <c r="Q247" s="1"/>
      <c r="R247" s="1"/>
      <c r="S247" s="1"/>
      <c r="T247" s="1"/>
      <c r="U247" s="1"/>
    </row>
    <row r="248" spans="2:21" x14ac:dyDescent="0.25">
      <c r="B248" s="1"/>
      <c r="C248" s="1"/>
      <c r="D248" s="1"/>
      <c r="E248" s="1"/>
      <c r="F248" s="1"/>
      <c r="G248" s="1"/>
      <c r="H248" s="1"/>
      <c r="I248" s="1">
        <v>242</v>
      </c>
      <c r="J248" s="65">
        <v>7.0405023106587494</v>
      </c>
      <c r="K248" s="95">
        <v>134.58449722026236</v>
      </c>
      <c r="L248" s="99">
        <v>1.0927026234694106</v>
      </c>
      <c r="M248" s="104">
        <v>2.3464076251095705</v>
      </c>
      <c r="N248" s="1"/>
      <c r="O248" s="1"/>
      <c r="P248" s="1"/>
      <c r="Q248" s="1"/>
      <c r="R248" s="1"/>
      <c r="S248" s="1"/>
      <c r="T248" s="1"/>
      <c r="U248" s="1"/>
    </row>
    <row r="249" spans="2:21" x14ac:dyDescent="0.25">
      <c r="B249" s="1"/>
      <c r="C249" s="1"/>
      <c r="D249" s="1"/>
      <c r="E249" s="1"/>
      <c r="F249" s="1"/>
      <c r="G249" s="1"/>
      <c r="H249" s="1"/>
      <c r="I249" s="1">
        <v>243</v>
      </c>
      <c r="J249" s="65">
        <v>6.8942124477440982</v>
      </c>
      <c r="K249" s="95">
        <v>141.30906023231645</v>
      </c>
      <c r="L249" s="99">
        <v>1.1091735361334787</v>
      </c>
      <c r="M249" s="104">
        <v>2.6452066097731119</v>
      </c>
      <c r="N249" s="1"/>
      <c r="O249" s="1"/>
      <c r="P249" s="1"/>
      <c r="Q249" s="1"/>
      <c r="R249" s="1"/>
      <c r="S249" s="1"/>
      <c r="T249" s="1"/>
      <c r="U249" s="1"/>
    </row>
    <row r="250" spans="2:21" x14ac:dyDescent="0.25">
      <c r="B250" s="1"/>
      <c r="C250" s="1"/>
      <c r="D250" s="1"/>
      <c r="E250" s="1"/>
      <c r="F250" s="1"/>
      <c r="G250" s="1"/>
      <c r="H250" s="1"/>
      <c r="I250" s="1">
        <v>244</v>
      </c>
      <c r="J250" s="65">
        <v>7.2952272347183191</v>
      </c>
      <c r="K250" s="95">
        <v>123.20756252181813</v>
      </c>
      <c r="L250" s="99">
        <v>1.1519845131546398</v>
      </c>
      <c r="M250" s="104">
        <v>0.32645539279762303</v>
      </c>
      <c r="N250" s="1"/>
      <c r="O250" s="1"/>
      <c r="P250" s="1"/>
      <c r="Q250" s="1"/>
      <c r="R250" s="1"/>
      <c r="S250" s="1"/>
      <c r="T250" s="1"/>
      <c r="U250" s="1"/>
    </row>
    <row r="251" spans="2:21" x14ac:dyDescent="0.25">
      <c r="B251" s="1"/>
      <c r="C251" s="1"/>
      <c r="D251" s="1"/>
      <c r="E251" s="1"/>
      <c r="F251" s="1"/>
      <c r="G251" s="1"/>
      <c r="H251" s="1"/>
      <c r="I251" s="1">
        <v>245</v>
      </c>
      <c r="J251" s="65">
        <v>5.4012837742020183</v>
      </c>
      <c r="K251" s="95">
        <v>131.45006693529223</v>
      </c>
      <c r="L251" s="99">
        <v>1.1234973919697948</v>
      </c>
      <c r="M251" s="104">
        <v>3.2713289590321999</v>
      </c>
      <c r="N251" s="1"/>
      <c r="O251" s="1"/>
      <c r="P251" s="1"/>
      <c r="Q251" s="1"/>
      <c r="R251" s="1"/>
      <c r="S251" s="1"/>
      <c r="T251" s="1"/>
      <c r="U251" s="1"/>
    </row>
    <row r="252" spans="2:21" x14ac:dyDescent="0.25">
      <c r="B252" s="1"/>
      <c r="C252" s="1"/>
      <c r="D252" s="1"/>
      <c r="E252" s="1"/>
      <c r="F252" s="1"/>
      <c r="G252" s="1"/>
      <c r="H252" s="1"/>
      <c r="I252" s="1">
        <v>246</v>
      </c>
      <c r="J252" s="65">
        <v>5.8426528565686882</v>
      </c>
      <c r="K252" s="95">
        <v>117.42698090678368</v>
      </c>
      <c r="L252" s="99">
        <v>1.0916497680947101</v>
      </c>
      <c r="M252" s="104">
        <v>2.2591249147867813</v>
      </c>
      <c r="N252" s="1"/>
      <c r="O252" s="1"/>
      <c r="P252" s="1"/>
      <c r="Q252" s="1"/>
      <c r="R252" s="1"/>
      <c r="S252" s="1"/>
      <c r="T252" s="1"/>
      <c r="U252" s="1"/>
    </row>
    <row r="253" spans="2:21" x14ac:dyDescent="0.25">
      <c r="B253" s="1"/>
      <c r="C253" s="1"/>
      <c r="D253" s="1"/>
      <c r="E253" s="1"/>
      <c r="F253" s="1"/>
      <c r="G253" s="1"/>
      <c r="H253" s="1"/>
      <c r="I253" s="1">
        <v>247</v>
      </c>
      <c r="J253" s="65">
        <v>5.5294799717057064</v>
      </c>
      <c r="K253" s="95">
        <v>134.14954491056855</v>
      </c>
      <c r="L253" s="99">
        <v>1.0505870910596795</v>
      </c>
      <c r="M253" s="104">
        <v>4.5622539185798932</v>
      </c>
      <c r="N253" s="1"/>
      <c r="O253" s="1"/>
      <c r="P253" s="1"/>
      <c r="Q253" s="1"/>
      <c r="R253" s="1"/>
      <c r="S253" s="1"/>
      <c r="T253" s="1"/>
      <c r="U253" s="1"/>
    </row>
    <row r="254" spans="2:21" x14ac:dyDescent="0.25">
      <c r="B254" s="1"/>
      <c r="C254" s="1"/>
      <c r="D254" s="1"/>
      <c r="E254" s="1"/>
      <c r="F254" s="1"/>
      <c r="G254" s="1"/>
      <c r="H254" s="1"/>
      <c r="I254" s="1">
        <v>248</v>
      </c>
      <c r="J254" s="65">
        <v>5.6762357785198043</v>
      </c>
      <c r="K254" s="95">
        <v>122.44932899325116</v>
      </c>
      <c r="L254" s="99">
        <v>1.0971533506223816</v>
      </c>
      <c r="M254" s="104">
        <v>2.7527845030113802</v>
      </c>
      <c r="N254" s="1"/>
      <c r="O254" s="1"/>
      <c r="P254" s="1"/>
      <c r="Q254" s="1"/>
      <c r="R254" s="1"/>
      <c r="S254" s="1"/>
      <c r="T254" s="1"/>
      <c r="U254" s="1"/>
    </row>
    <row r="255" spans="2:21" x14ac:dyDescent="0.25">
      <c r="B255" s="1"/>
      <c r="C255" s="1"/>
      <c r="D255" s="1"/>
      <c r="E255" s="1"/>
      <c r="F255" s="1"/>
      <c r="G255" s="1"/>
      <c r="H255" s="1"/>
      <c r="I255" s="1">
        <v>249</v>
      </c>
      <c r="J255" s="65">
        <v>6.8595923808125558</v>
      </c>
      <c r="K255" s="95">
        <v>133.6176422992331</v>
      </c>
      <c r="L255" s="99">
        <v>1.1113476114475187</v>
      </c>
      <c r="M255" s="104">
        <v>2.1557271503362596</v>
      </c>
      <c r="N255" s="1"/>
      <c r="O255" s="1"/>
      <c r="P255" s="1"/>
      <c r="Q255" s="1"/>
      <c r="R255" s="1"/>
      <c r="S255" s="1"/>
      <c r="T255" s="1"/>
      <c r="U255" s="1"/>
    </row>
    <row r="256" spans="2:21" x14ac:dyDescent="0.25">
      <c r="B256" s="1"/>
      <c r="C256" s="1"/>
      <c r="D256" s="1"/>
      <c r="E256" s="1"/>
      <c r="F256" s="1"/>
      <c r="G256" s="1"/>
      <c r="H256" s="1"/>
      <c r="I256" s="1">
        <v>250</v>
      </c>
      <c r="J256" s="65">
        <v>6.2300427249924297</v>
      </c>
      <c r="K256" s="95">
        <v>136.23198015753118</v>
      </c>
      <c r="L256" s="99">
        <v>1.10200071381456</v>
      </c>
      <c r="M256" s="104">
        <v>3.1102614212173112</v>
      </c>
      <c r="N256" s="1"/>
      <c r="O256" s="1"/>
      <c r="P256" s="1"/>
      <c r="Q256" s="1"/>
      <c r="R256" s="1"/>
      <c r="S256" s="1"/>
      <c r="T256" s="1"/>
      <c r="U256" s="1"/>
    </row>
    <row r="257" spans="2:21" x14ac:dyDescent="0.25">
      <c r="B257" s="1"/>
      <c r="C257" s="1"/>
      <c r="D257" s="1"/>
      <c r="E257" s="1"/>
      <c r="F257" s="1"/>
      <c r="G257" s="1"/>
      <c r="H257" s="1"/>
      <c r="I257" s="1">
        <v>251</v>
      </c>
      <c r="J257" s="65">
        <v>5.2445098381068984</v>
      </c>
      <c r="K257" s="95">
        <v>127.22745486177824</v>
      </c>
      <c r="L257" s="99">
        <v>1.0835969990504879</v>
      </c>
      <c r="M257" s="104">
        <v>3.7806100023710822</v>
      </c>
      <c r="N257" s="1"/>
      <c r="O257" s="1"/>
      <c r="P257" s="1"/>
      <c r="Q257" s="1"/>
      <c r="R257" s="1"/>
      <c r="S257" s="1"/>
      <c r="T257" s="1"/>
      <c r="U257" s="1"/>
    </row>
    <row r="258" spans="2:21" x14ac:dyDescent="0.25">
      <c r="B258" s="1"/>
      <c r="C258" s="1"/>
      <c r="D258" s="1"/>
      <c r="E258" s="1"/>
      <c r="F258" s="1"/>
      <c r="G258" s="1"/>
      <c r="H258" s="1"/>
      <c r="I258" s="1">
        <v>252</v>
      </c>
      <c r="J258" s="65">
        <v>6.5424335507749172</v>
      </c>
      <c r="K258" s="95">
        <v>153.52347211868599</v>
      </c>
      <c r="L258" s="99">
        <v>1.1053945414875206</v>
      </c>
      <c r="M258" s="104">
        <v>3.7342594538310703</v>
      </c>
      <c r="N258" s="1"/>
      <c r="O258" s="1"/>
      <c r="P258" s="1"/>
      <c r="Q258" s="1"/>
      <c r="R258" s="1"/>
      <c r="S258" s="1"/>
      <c r="T258" s="1"/>
      <c r="U258" s="1"/>
    </row>
    <row r="259" spans="2:21" x14ac:dyDescent="0.25">
      <c r="B259" s="1"/>
      <c r="C259" s="1"/>
      <c r="D259" s="1"/>
      <c r="E259" s="1"/>
      <c r="F259" s="1"/>
      <c r="G259" s="1"/>
      <c r="H259" s="1"/>
      <c r="I259" s="1">
        <v>253</v>
      </c>
      <c r="J259" s="65">
        <v>6.0397535653115213</v>
      </c>
      <c r="K259" s="95">
        <v>147.99284910019082</v>
      </c>
      <c r="L259" s="99">
        <v>1.1065006945062588</v>
      </c>
      <c r="M259" s="104">
        <v>3.926746500998382</v>
      </c>
      <c r="N259" s="1"/>
      <c r="O259" s="1"/>
      <c r="P259" s="1"/>
      <c r="Q259" s="1"/>
      <c r="R259" s="1"/>
      <c r="S259" s="1"/>
      <c r="T259" s="1"/>
      <c r="U259" s="1"/>
    </row>
    <row r="260" spans="2:21" x14ac:dyDescent="0.25">
      <c r="B260" s="1"/>
      <c r="C260" s="1"/>
      <c r="D260" s="1"/>
      <c r="E260" s="1"/>
      <c r="F260" s="1"/>
      <c r="G260" s="1"/>
      <c r="H260" s="1"/>
      <c r="I260" s="1">
        <v>254</v>
      </c>
      <c r="J260" s="65">
        <v>5.6821762836058163</v>
      </c>
      <c r="K260" s="95">
        <v>135.77034182791112</v>
      </c>
      <c r="L260" s="99">
        <v>1.0540513326978413</v>
      </c>
      <c r="M260" s="104">
        <v>4.4537770956074709</v>
      </c>
      <c r="N260" s="1"/>
      <c r="O260" s="1"/>
      <c r="P260" s="1"/>
      <c r="Q260" s="1"/>
      <c r="R260" s="1"/>
      <c r="S260" s="1"/>
      <c r="T260" s="1"/>
      <c r="U260" s="1"/>
    </row>
    <row r="261" spans="2:21" x14ac:dyDescent="0.25">
      <c r="B261" s="1"/>
      <c r="C261" s="1"/>
      <c r="D261" s="1"/>
      <c r="E261" s="1"/>
      <c r="F261" s="1"/>
      <c r="G261" s="1"/>
      <c r="H261" s="1"/>
      <c r="I261" s="1">
        <v>255</v>
      </c>
      <c r="J261" s="65">
        <v>6.7470495446590624</v>
      </c>
      <c r="K261" s="95">
        <v>117.38885491397949</v>
      </c>
      <c r="L261" s="99">
        <v>1.0814503914168818</v>
      </c>
      <c r="M261" s="104">
        <v>1.5241972714731347</v>
      </c>
      <c r="N261" s="1"/>
      <c r="O261" s="1"/>
      <c r="P261" s="1"/>
      <c r="Q261" s="1"/>
      <c r="R261" s="1"/>
      <c r="S261" s="1"/>
      <c r="T261" s="1"/>
      <c r="U261" s="1"/>
    </row>
    <row r="262" spans="2:21" x14ac:dyDescent="0.25">
      <c r="B262" s="1"/>
      <c r="C262" s="1"/>
      <c r="D262" s="1"/>
      <c r="E262" s="1"/>
      <c r="F262" s="1"/>
      <c r="G262" s="1"/>
      <c r="H262" s="1"/>
      <c r="I262" s="1">
        <v>256</v>
      </c>
      <c r="J262" s="65">
        <v>6.4498553267998497</v>
      </c>
      <c r="K262" s="95">
        <v>129.67346666611414</v>
      </c>
      <c r="L262" s="99">
        <v>1.1203931116384989</v>
      </c>
      <c r="M262" s="104">
        <v>2.1470085914213008</v>
      </c>
      <c r="N262" s="1"/>
      <c r="O262" s="1"/>
      <c r="P262" s="1"/>
      <c r="Q262" s="1"/>
      <c r="R262" s="1"/>
      <c r="S262" s="1"/>
      <c r="T262" s="1"/>
      <c r="U262" s="1"/>
    </row>
    <row r="263" spans="2:21" x14ac:dyDescent="0.25">
      <c r="B263" s="1"/>
      <c r="C263" s="1"/>
      <c r="D263" s="1"/>
      <c r="E263" s="1"/>
      <c r="F263" s="1"/>
      <c r="G263" s="1"/>
      <c r="H263" s="1"/>
      <c r="I263" s="1">
        <v>257</v>
      </c>
      <c r="J263" s="65">
        <v>6.0288976360998516</v>
      </c>
      <c r="K263" s="95">
        <v>148.66356269851616</v>
      </c>
      <c r="L263" s="99">
        <v>1.1179295165135621</v>
      </c>
      <c r="M263" s="104">
        <v>3.789400485746512</v>
      </c>
      <c r="N263" s="1"/>
      <c r="O263" s="1"/>
      <c r="P263" s="1"/>
      <c r="Q263" s="1"/>
      <c r="R263" s="1"/>
      <c r="S263" s="1"/>
      <c r="T263" s="1"/>
      <c r="U263" s="1"/>
    </row>
    <row r="264" spans="2:21" x14ac:dyDescent="0.25">
      <c r="B264" s="1"/>
      <c r="C264" s="1"/>
      <c r="D264" s="1"/>
      <c r="E264" s="1"/>
      <c r="F264" s="1"/>
      <c r="G264" s="1"/>
      <c r="H264" s="1"/>
      <c r="I264" s="1">
        <v>258</v>
      </c>
      <c r="J264" s="65">
        <v>6.1189871626737586</v>
      </c>
      <c r="K264" s="95">
        <v>123.80053893090243</v>
      </c>
      <c r="L264" s="99">
        <v>1.1250740269386466</v>
      </c>
      <c r="M264" s="104">
        <v>1.9646097678552721</v>
      </c>
      <c r="N264" s="1"/>
      <c r="O264" s="1"/>
      <c r="P264" s="1"/>
      <c r="Q264" s="1"/>
      <c r="R264" s="1"/>
      <c r="S264" s="1"/>
      <c r="T264" s="1"/>
      <c r="U264" s="1"/>
    </row>
    <row r="265" spans="2:21" x14ac:dyDescent="0.25">
      <c r="B265" s="1"/>
      <c r="C265" s="1"/>
      <c r="D265" s="1"/>
      <c r="E265" s="1"/>
      <c r="F265" s="1"/>
      <c r="G265" s="1"/>
      <c r="H265" s="1"/>
      <c r="I265" s="1">
        <v>259</v>
      </c>
      <c r="J265" s="65">
        <v>6.4131757757006653</v>
      </c>
      <c r="K265" s="95">
        <v>119.82556168299803</v>
      </c>
      <c r="L265" s="99">
        <v>1.1148216162477573</v>
      </c>
      <c r="M265" s="104">
        <v>1.5123564199610406</v>
      </c>
      <c r="N265" s="1"/>
      <c r="O265" s="1"/>
      <c r="P265" s="1"/>
      <c r="Q265" s="1"/>
      <c r="R265" s="1"/>
      <c r="S265" s="1"/>
      <c r="T265" s="1"/>
      <c r="U265" s="1"/>
    </row>
    <row r="266" spans="2:21" x14ac:dyDescent="0.25">
      <c r="B266" s="1"/>
      <c r="C266" s="1"/>
      <c r="D266" s="1"/>
      <c r="E266" s="1"/>
      <c r="F266" s="1"/>
      <c r="G266" s="1"/>
      <c r="H266" s="1"/>
      <c r="I266" s="1">
        <v>260</v>
      </c>
      <c r="J266" s="65">
        <v>6.2806975608175897</v>
      </c>
      <c r="K266" s="95">
        <v>126.68402101819713</v>
      </c>
      <c r="L266" s="99">
        <v>1.0782005938258921</v>
      </c>
      <c r="M266" s="104">
        <v>2.7963400477738372</v>
      </c>
      <c r="N266" s="1"/>
      <c r="O266" s="1"/>
      <c r="P266" s="1"/>
      <c r="Q266" s="1"/>
      <c r="R266" s="1"/>
      <c r="S266" s="1"/>
      <c r="T266" s="1"/>
      <c r="U266" s="1"/>
    </row>
    <row r="267" spans="2:21" x14ac:dyDescent="0.25">
      <c r="B267" s="1"/>
      <c r="C267" s="1"/>
      <c r="D267" s="1"/>
      <c r="E267" s="1"/>
      <c r="F267" s="1"/>
      <c r="G267" s="1"/>
      <c r="H267" s="1"/>
      <c r="I267" s="1">
        <v>261</v>
      </c>
      <c r="J267" s="65">
        <v>5.4469868078571215</v>
      </c>
      <c r="K267" s="95">
        <v>133.48110076679347</v>
      </c>
      <c r="L267" s="99">
        <v>1.1264878846246</v>
      </c>
      <c r="M267" s="104">
        <v>3.3172730343676449</v>
      </c>
      <c r="N267" s="1"/>
      <c r="O267" s="1"/>
      <c r="P267" s="1"/>
      <c r="Q267" s="1"/>
      <c r="R267" s="1"/>
      <c r="S267" s="1"/>
      <c r="T267" s="1"/>
      <c r="U267" s="1"/>
    </row>
    <row r="268" spans="2:21" x14ac:dyDescent="0.25">
      <c r="B268" s="1"/>
      <c r="C268" s="1"/>
      <c r="D268" s="1"/>
      <c r="E268" s="1"/>
      <c r="F268" s="1"/>
      <c r="G268" s="1"/>
      <c r="H268" s="1"/>
      <c r="I268" s="1">
        <v>262</v>
      </c>
      <c r="J268" s="65">
        <v>5.1919682085568475</v>
      </c>
      <c r="K268" s="95">
        <v>129.42268755059473</v>
      </c>
      <c r="L268" s="99">
        <v>1.1184637063716747</v>
      </c>
      <c r="M268" s="104">
        <v>3.4177580857149472</v>
      </c>
      <c r="N268" s="1"/>
      <c r="O268" s="1"/>
      <c r="P268" s="1"/>
      <c r="Q268" s="1"/>
      <c r="R268" s="1"/>
      <c r="S268" s="1"/>
      <c r="T268" s="1"/>
      <c r="U268" s="1"/>
    </row>
    <row r="269" spans="2:21" x14ac:dyDescent="0.25">
      <c r="B269" s="1"/>
      <c r="C269" s="1"/>
      <c r="D269" s="1"/>
      <c r="E269" s="1"/>
      <c r="F269" s="1"/>
      <c r="G269" s="1"/>
      <c r="H269" s="1"/>
      <c r="I269" s="1">
        <v>263</v>
      </c>
      <c r="J269" s="65">
        <v>6.6974363883235259</v>
      </c>
      <c r="K269" s="95">
        <v>140.99874876069339</v>
      </c>
      <c r="L269" s="99">
        <v>1.1219592193499244</v>
      </c>
      <c r="M269" s="104">
        <v>2.6178096416651613</v>
      </c>
      <c r="N269" s="1"/>
      <c r="O269" s="1"/>
      <c r="P269" s="1"/>
      <c r="Q269" s="1"/>
      <c r="R269" s="1"/>
      <c r="S269" s="1"/>
      <c r="T269" s="1"/>
      <c r="U269" s="1"/>
    </row>
    <row r="270" spans="2:21" x14ac:dyDescent="0.25">
      <c r="B270" s="1"/>
      <c r="C270" s="1"/>
      <c r="D270" s="1"/>
      <c r="E270" s="1"/>
      <c r="F270" s="1"/>
      <c r="G270" s="1"/>
      <c r="H270" s="1"/>
      <c r="I270" s="1">
        <v>264</v>
      </c>
      <c r="J270" s="65">
        <v>6.6728452314219711</v>
      </c>
      <c r="K270" s="95">
        <v>127.64560908439236</v>
      </c>
      <c r="L270" s="99">
        <v>1.0855040012244319</v>
      </c>
      <c r="M270" s="104">
        <v>2.3507475073254511</v>
      </c>
      <c r="N270" s="1"/>
      <c r="O270" s="1"/>
      <c r="P270" s="1"/>
      <c r="Q270" s="1"/>
      <c r="R270" s="1"/>
      <c r="S270" s="1"/>
      <c r="T270" s="1"/>
      <c r="U270" s="1"/>
    </row>
    <row r="271" spans="2:21" x14ac:dyDescent="0.25">
      <c r="B271" s="1"/>
      <c r="C271" s="1"/>
      <c r="D271" s="1"/>
      <c r="E271" s="1"/>
      <c r="F271" s="1"/>
      <c r="G271" s="1"/>
      <c r="H271" s="1"/>
      <c r="I271" s="1">
        <v>265</v>
      </c>
      <c r="J271" s="65">
        <v>5.4619180283025939</v>
      </c>
      <c r="K271" s="95">
        <v>130.77103873888041</v>
      </c>
      <c r="L271" s="99">
        <v>1.1019565488579663</v>
      </c>
      <c r="M271" s="104">
        <v>3.5112742034377327</v>
      </c>
      <c r="N271" s="1"/>
      <c r="O271" s="1"/>
      <c r="P271" s="1"/>
      <c r="Q271" s="1"/>
      <c r="R271" s="1"/>
      <c r="S271" s="1"/>
      <c r="T271" s="1"/>
      <c r="U271" s="1"/>
    </row>
    <row r="272" spans="2:21" x14ac:dyDescent="0.25">
      <c r="B272" s="1"/>
      <c r="C272" s="1"/>
      <c r="D272" s="1"/>
      <c r="E272" s="1"/>
      <c r="F272" s="1"/>
      <c r="G272" s="1"/>
      <c r="H272" s="1"/>
      <c r="I272" s="1">
        <v>266</v>
      </c>
      <c r="J272" s="65">
        <v>6.292482919643728</v>
      </c>
      <c r="K272" s="95">
        <v>136.69367681051088</v>
      </c>
      <c r="L272" s="99">
        <v>1.1120441562663177</v>
      </c>
      <c r="M272" s="104">
        <v>2.9136616168303817</v>
      </c>
      <c r="N272" s="1"/>
      <c r="O272" s="1"/>
      <c r="P272" s="1"/>
      <c r="Q272" s="1"/>
      <c r="R272" s="1"/>
      <c r="S272" s="1"/>
      <c r="T272" s="1"/>
      <c r="U272" s="1"/>
    </row>
    <row r="273" spans="2:21" x14ac:dyDescent="0.25">
      <c r="B273" s="1"/>
      <c r="C273" s="1"/>
      <c r="D273" s="1"/>
      <c r="E273" s="1"/>
      <c r="F273" s="1"/>
      <c r="G273" s="1"/>
      <c r="H273" s="1"/>
      <c r="I273" s="1">
        <v>267</v>
      </c>
      <c r="J273" s="65">
        <v>6.5263298720578788</v>
      </c>
      <c r="K273" s="95">
        <v>125.04118073608515</v>
      </c>
      <c r="L273" s="99">
        <v>1.1636683342332299</v>
      </c>
      <c r="M273" s="104">
        <v>1.0638595579075378</v>
      </c>
      <c r="N273" s="1"/>
      <c r="O273" s="1"/>
      <c r="P273" s="1"/>
      <c r="Q273" s="1"/>
      <c r="R273" s="1"/>
      <c r="S273" s="1"/>
      <c r="T273" s="1"/>
      <c r="U273" s="1"/>
    </row>
    <row r="274" spans="2:21" x14ac:dyDescent="0.25">
      <c r="B274" s="1"/>
      <c r="C274" s="1"/>
      <c r="D274" s="1"/>
      <c r="E274" s="1"/>
      <c r="F274" s="1"/>
      <c r="G274" s="1"/>
      <c r="H274" s="1"/>
      <c r="I274" s="1">
        <v>268</v>
      </c>
      <c r="J274" s="65">
        <v>5.6526170948736603</v>
      </c>
      <c r="K274" s="95">
        <v>133.41219723889705</v>
      </c>
      <c r="L274" s="99">
        <v>1.0951605941743758</v>
      </c>
      <c r="M274" s="104">
        <v>3.614864901388561</v>
      </c>
      <c r="N274" s="1"/>
      <c r="O274" s="1"/>
      <c r="P274" s="1"/>
      <c r="Q274" s="1"/>
      <c r="R274" s="1"/>
      <c r="S274" s="1"/>
      <c r="T274" s="1"/>
      <c r="U274" s="1"/>
    </row>
    <row r="275" spans="2:21" x14ac:dyDescent="0.25">
      <c r="B275" s="1"/>
      <c r="C275" s="1"/>
      <c r="D275" s="1"/>
      <c r="E275" s="1"/>
      <c r="F275" s="1"/>
      <c r="G275" s="1"/>
      <c r="H275" s="1"/>
      <c r="I275" s="1">
        <v>269</v>
      </c>
      <c r="J275" s="65">
        <v>4.8157646874591897</v>
      </c>
      <c r="K275" s="95">
        <v>119.24051755706063</v>
      </c>
      <c r="L275" s="99">
        <v>1.0796897941718893</v>
      </c>
      <c r="M275" s="104">
        <v>3.6443810693484853</v>
      </c>
      <c r="N275" s="1"/>
      <c r="O275" s="1"/>
      <c r="P275" s="1"/>
      <c r="Q275" s="1"/>
      <c r="R275" s="1"/>
      <c r="S275" s="1"/>
      <c r="T275" s="1"/>
      <c r="U275" s="1"/>
    </row>
    <row r="276" spans="2:21" x14ac:dyDescent="0.25">
      <c r="B276" s="1"/>
      <c r="C276" s="1"/>
      <c r="D276" s="1"/>
      <c r="E276" s="1"/>
      <c r="F276" s="1"/>
      <c r="G276" s="1"/>
      <c r="H276" s="1"/>
      <c r="I276" s="1">
        <v>270</v>
      </c>
      <c r="J276" s="65">
        <v>6.3261877864173499</v>
      </c>
      <c r="K276" s="95">
        <v>117.71213840292135</v>
      </c>
      <c r="L276" s="99">
        <v>1.1296093460979926</v>
      </c>
      <c r="M276" s="104">
        <v>1.1846874400668277</v>
      </c>
      <c r="N276" s="1"/>
      <c r="O276" s="1"/>
      <c r="P276" s="1"/>
      <c r="Q276" s="1"/>
      <c r="R276" s="1"/>
      <c r="S276" s="1"/>
      <c r="T276" s="1"/>
      <c r="U276" s="1"/>
    </row>
    <row r="277" spans="2:21" x14ac:dyDescent="0.25">
      <c r="B277" s="1"/>
      <c r="C277" s="1"/>
      <c r="D277" s="1"/>
      <c r="E277" s="1"/>
      <c r="F277" s="1"/>
      <c r="G277" s="1"/>
      <c r="H277" s="1"/>
      <c r="I277" s="1">
        <v>271</v>
      </c>
      <c r="J277" s="65">
        <v>5.5230945428376961</v>
      </c>
      <c r="K277" s="95">
        <v>124.45864495785548</v>
      </c>
      <c r="L277" s="99">
        <v>1.0771070949622692</v>
      </c>
      <c r="M277" s="104">
        <v>3.4034042886904174</v>
      </c>
      <c r="N277" s="1"/>
      <c r="O277" s="1"/>
      <c r="P277" s="1"/>
      <c r="Q277" s="1"/>
      <c r="R277" s="1"/>
      <c r="S277" s="1"/>
      <c r="T277" s="1"/>
      <c r="U277" s="1"/>
    </row>
    <row r="278" spans="2:21" x14ac:dyDescent="0.25">
      <c r="B278" s="1"/>
      <c r="C278" s="1"/>
      <c r="D278" s="1"/>
      <c r="E278" s="1"/>
      <c r="F278" s="1"/>
      <c r="G278" s="1"/>
      <c r="H278" s="1"/>
      <c r="I278" s="1">
        <v>272</v>
      </c>
      <c r="J278" s="65">
        <v>6.3995481197023194</v>
      </c>
      <c r="K278" s="95">
        <v>127.71518475880688</v>
      </c>
      <c r="L278" s="99">
        <v>1.0575789659847368</v>
      </c>
      <c r="M278" s="104">
        <v>3.1156622821114972</v>
      </c>
      <c r="N278" s="1"/>
      <c r="O278" s="1"/>
      <c r="P278" s="1"/>
      <c r="Q278" s="1"/>
      <c r="R278" s="1"/>
      <c r="S278" s="1"/>
      <c r="T278" s="1"/>
      <c r="U278" s="1"/>
    </row>
    <row r="279" spans="2:21" x14ac:dyDescent="0.25">
      <c r="B279" s="1"/>
      <c r="C279" s="1"/>
      <c r="D279" s="1"/>
      <c r="E279" s="1"/>
      <c r="F279" s="1"/>
      <c r="G279" s="1"/>
      <c r="H279" s="1"/>
      <c r="I279" s="1">
        <v>273</v>
      </c>
      <c r="J279" s="65">
        <v>5.4752939021860181</v>
      </c>
      <c r="K279" s="95">
        <v>124.27654918083199</v>
      </c>
      <c r="L279" s="99">
        <v>1.0469035496928798</v>
      </c>
      <c r="M279" s="104">
        <v>3.9727782589169429</v>
      </c>
      <c r="N279" s="1"/>
      <c r="O279" s="1"/>
      <c r="P279" s="1"/>
      <c r="Q279" s="1"/>
      <c r="R279" s="1"/>
      <c r="S279" s="1"/>
      <c r="T279" s="1"/>
      <c r="U279" s="1"/>
    </row>
    <row r="280" spans="2:21" x14ac:dyDescent="0.25">
      <c r="B280" s="1"/>
      <c r="C280" s="1"/>
      <c r="D280" s="1"/>
      <c r="E280" s="1"/>
      <c r="F280" s="1"/>
      <c r="G280" s="1"/>
      <c r="H280" s="1"/>
      <c r="I280" s="1">
        <v>274</v>
      </c>
      <c r="J280" s="65">
        <v>6.3056607581030013</v>
      </c>
      <c r="K280" s="95">
        <v>130.4713769603982</v>
      </c>
      <c r="L280" s="99">
        <v>1.0203481703241049</v>
      </c>
      <c r="M280" s="104">
        <v>4.0980720517243654</v>
      </c>
      <c r="N280" s="1"/>
      <c r="O280" s="1"/>
      <c r="P280" s="1"/>
      <c r="Q280" s="1"/>
      <c r="R280" s="1"/>
      <c r="S280" s="1"/>
      <c r="T280" s="1"/>
      <c r="U280" s="1"/>
    </row>
    <row r="281" spans="2:21" x14ac:dyDescent="0.25">
      <c r="B281" s="1"/>
      <c r="C281" s="1"/>
      <c r="D281" s="1"/>
      <c r="E281" s="1"/>
      <c r="F281" s="1"/>
      <c r="G281" s="1"/>
      <c r="H281" s="1"/>
      <c r="I281" s="1">
        <v>275</v>
      </c>
      <c r="J281" s="65">
        <v>5.8440894817121363</v>
      </c>
      <c r="K281" s="95">
        <v>137.32741135373624</v>
      </c>
      <c r="L281" s="99">
        <v>1.1075832880512608</v>
      </c>
      <c r="M281" s="104">
        <v>3.4750024045348766</v>
      </c>
      <c r="N281" s="1"/>
      <c r="O281" s="1"/>
      <c r="P281" s="1"/>
      <c r="Q281" s="1"/>
      <c r="R281" s="1"/>
      <c r="S281" s="1"/>
      <c r="T281" s="1"/>
      <c r="U281" s="1"/>
    </row>
    <row r="282" spans="2:21" x14ac:dyDescent="0.25">
      <c r="B282" s="1"/>
      <c r="C282" s="1"/>
      <c r="D282" s="1"/>
      <c r="E282" s="1"/>
      <c r="F282" s="1"/>
      <c r="G282" s="1"/>
      <c r="H282" s="1"/>
      <c r="I282" s="1">
        <v>276</v>
      </c>
      <c r="J282" s="65">
        <v>5.613654148387961</v>
      </c>
      <c r="K282" s="95">
        <v>130.39555623647112</v>
      </c>
      <c r="L282" s="99">
        <v>1.1190742060367103</v>
      </c>
      <c r="M282" s="104">
        <v>3.0554940665922352</v>
      </c>
      <c r="N282" s="1"/>
      <c r="O282" s="1"/>
      <c r="P282" s="1"/>
      <c r="Q282" s="1"/>
      <c r="R282" s="1"/>
      <c r="S282" s="1"/>
      <c r="T282" s="1"/>
      <c r="U282" s="1"/>
    </row>
    <row r="283" spans="2:21" x14ac:dyDescent="0.25">
      <c r="B283" s="1"/>
      <c r="C283" s="1"/>
      <c r="D283" s="1"/>
      <c r="E283" s="1"/>
      <c r="F283" s="1"/>
      <c r="G283" s="1"/>
      <c r="H283" s="1"/>
      <c r="I283" s="1">
        <v>277</v>
      </c>
      <c r="J283" s="65">
        <v>5.5457810810471377</v>
      </c>
      <c r="K283" s="95">
        <v>139.69834101533755</v>
      </c>
      <c r="L283" s="99">
        <v>1.0482312868229116</v>
      </c>
      <c r="M283" s="104">
        <v>4.9440402353473694</v>
      </c>
      <c r="N283" s="1"/>
      <c r="O283" s="1"/>
      <c r="P283" s="1"/>
      <c r="Q283" s="1"/>
      <c r="R283" s="1"/>
      <c r="S283" s="1"/>
      <c r="T283" s="1"/>
      <c r="U283" s="1"/>
    </row>
    <row r="284" spans="2:21" x14ac:dyDescent="0.25">
      <c r="B284" s="1"/>
      <c r="C284" s="1"/>
      <c r="D284" s="1"/>
      <c r="E284" s="1"/>
      <c r="F284" s="1"/>
      <c r="G284" s="1"/>
      <c r="H284" s="1"/>
      <c r="I284" s="1">
        <v>278</v>
      </c>
      <c r="J284" s="65">
        <v>6.405679938878218</v>
      </c>
      <c r="K284" s="95">
        <v>148.07428569939066</v>
      </c>
      <c r="L284" s="99">
        <v>1.0988296729092224</v>
      </c>
      <c r="M284" s="104">
        <v>3.6914626514576057</v>
      </c>
      <c r="N284" s="1"/>
      <c r="O284" s="1"/>
      <c r="P284" s="1"/>
      <c r="Q284" s="1"/>
      <c r="R284" s="1"/>
      <c r="S284" s="1"/>
      <c r="T284" s="1"/>
      <c r="U284" s="1"/>
    </row>
    <row r="285" spans="2:21" x14ac:dyDescent="0.25">
      <c r="B285" s="1"/>
      <c r="C285" s="1"/>
      <c r="D285" s="1"/>
      <c r="E285" s="1"/>
      <c r="F285" s="1"/>
      <c r="G285" s="1"/>
      <c r="H285" s="1"/>
      <c r="I285" s="1">
        <v>279</v>
      </c>
      <c r="J285" s="65">
        <v>6.8619276842883155</v>
      </c>
      <c r="K285" s="95">
        <v>129.74020966569407</v>
      </c>
      <c r="L285" s="99">
        <v>1.0960133743215315</v>
      </c>
      <c r="M285" s="104">
        <v>2.1367720021087067</v>
      </c>
      <c r="N285" s="1"/>
      <c r="O285" s="1"/>
      <c r="P285" s="1"/>
      <c r="Q285" s="1"/>
      <c r="R285" s="1"/>
      <c r="S285" s="1"/>
      <c r="T285" s="1"/>
      <c r="U285" s="1"/>
    </row>
    <row r="286" spans="2:21" x14ac:dyDescent="0.25">
      <c r="B286" s="1"/>
      <c r="C286" s="1"/>
      <c r="D286" s="1"/>
      <c r="E286" s="1"/>
      <c r="F286" s="1"/>
      <c r="G286" s="1"/>
      <c r="H286" s="1"/>
      <c r="I286" s="1">
        <v>280</v>
      </c>
      <c r="J286" s="65">
        <v>6.8075392308565252</v>
      </c>
      <c r="K286" s="95">
        <v>124.3220603784347</v>
      </c>
      <c r="L286" s="99">
        <v>1.1031484541004897</v>
      </c>
      <c r="M286" s="104">
        <v>1.670037231986349</v>
      </c>
      <c r="N286" s="1"/>
      <c r="O286" s="1"/>
      <c r="P286" s="1"/>
      <c r="Q286" s="1"/>
      <c r="R286" s="1"/>
      <c r="S286" s="1"/>
      <c r="T286" s="1"/>
      <c r="U286" s="1"/>
    </row>
    <row r="287" spans="2:21" x14ac:dyDescent="0.25">
      <c r="B287" s="1"/>
      <c r="C287" s="1"/>
      <c r="D287" s="1"/>
      <c r="E287" s="1"/>
      <c r="F287" s="1"/>
      <c r="G287" s="1"/>
      <c r="H287" s="1"/>
      <c r="I287" s="1">
        <v>281</v>
      </c>
      <c r="J287" s="65">
        <v>6.3504213902369244</v>
      </c>
      <c r="K287" s="95">
        <v>104.93871601304578</v>
      </c>
      <c r="L287" s="99">
        <v>1.0890174379673061</v>
      </c>
      <c r="M287" s="104">
        <v>0.57951175230300223</v>
      </c>
      <c r="N287" s="1"/>
      <c r="O287" s="1"/>
      <c r="P287" s="1"/>
      <c r="Q287" s="1"/>
      <c r="R287" s="1"/>
      <c r="S287" s="1"/>
      <c r="T287" s="1"/>
      <c r="U287" s="1"/>
    </row>
    <row r="288" spans="2:21" x14ac:dyDescent="0.25">
      <c r="B288" s="1"/>
      <c r="C288" s="1"/>
      <c r="D288" s="1"/>
      <c r="E288" s="1"/>
      <c r="F288" s="1"/>
      <c r="G288" s="1"/>
      <c r="H288" s="1"/>
      <c r="I288" s="1">
        <v>282</v>
      </c>
      <c r="J288" s="65">
        <v>6.533615710124189</v>
      </c>
      <c r="K288" s="95">
        <v>123.75897703063983</v>
      </c>
      <c r="L288" s="99">
        <v>1.1283863959390243</v>
      </c>
      <c r="M288" s="104">
        <v>1.4945429355513937</v>
      </c>
      <c r="N288" s="1"/>
      <c r="O288" s="1"/>
      <c r="P288" s="1"/>
      <c r="Q288" s="1"/>
      <c r="R288" s="1"/>
      <c r="S288" s="1"/>
      <c r="T288" s="1"/>
      <c r="U288" s="1"/>
    </row>
    <row r="289" spans="2:21" x14ac:dyDescent="0.25">
      <c r="B289" s="1"/>
      <c r="C289" s="1"/>
      <c r="D289" s="1"/>
      <c r="E289" s="1"/>
      <c r="F289" s="1"/>
      <c r="G289" s="1"/>
      <c r="H289" s="1"/>
      <c r="I289" s="1">
        <v>283</v>
      </c>
      <c r="J289" s="65">
        <v>5.9232021396409635</v>
      </c>
      <c r="K289" s="95">
        <v>128.4193283778111</v>
      </c>
      <c r="L289" s="99">
        <v>1.1062678915057642</v>
      </c>
      <c r="M289" s="104">
        <v>2.811213756907371</v>
      </c>
      <c r="N289" s="1"/>
      <c r="O289" s="1"/>
      <c r="P289" s="1"/>
      <c r="Q289" s="1"/>
      <c r="R289" s="1"/>
      <c r="S289" s="1"/>
      <c r="T289" s="1"/>
      <c r="U289" s="1"/>
    </row>
    <row r="290" spans="2:21" x14ac:dyDescent="0.25">
      <c r="B290" s="1"/>
      <c r="C290" s="1"/>
      <c r="D290" s="1"/>
      <c r="E290" s="1"/>
      <c r="F290" s="1"/>
      <c r="G290" s="1"/>
      <c r="H290" s="1"/>
      <c r="I290" s="1">
        <v>284</v>
      </c>
      <c r="J290" s="65">
        <v>5.8501850428325524</v>
      </c>
      <c r="K290" s="95">
        <v>114.77221604637928</v>
      </c>
      <c r="L290" s="99">
        <v>1.0969682102906881</v>
      </c>
      <c r="M290" s="104">
        <v>1.9263917493302003</v>
      </c>
      <c r="N290" s="1"/>
      <c r="O290" s="1"/>
      <c r="P290" s="1"/>
      <c r="Q290" s="1"/>
      <c r="R290" s="1"/>
      <c r="S290" s="1"/>
      <c r="T290" s="1"/>
      <c r="U290" s="1"/>
    </row>
    <row r="291" spans="2:21" x14ac:dyDescent="0.25">
      <c r="B291" s="1"/>
      <c r="C291" s="1"/>
      <c r="D291" s="1"/>
      <c r="E291" s="1"/>
      <c r="F291" s="1"/>
      <c r="G291" s="1"/>
      <c r="H291" s="1"/>
      <c r="I291" s="1">
        <v>285</v>
      </c>
      <c r="J291" s="65">
        <v>5.7661414887856841</v>
      </c>
      <c r="K291" s="95">
        <v>136.87178939593352</v>
      </c>
      <c r="L291" s="99">
        <v>1.0926803235473679</v>
      </c>
      <c r="M291" s="104">
        <v>3.770144609316894</v>
      </c>
      <c r="N291" s="1"/>
      <c r="O291" s="1"/>
      <c r="P291" s="1"/>
      <c r="Q291" s="1"/>
      <c r="R291" s="1"/>
      <c r="S291" s="1"/>
      <c r="T291" s="1"/>
      <c r="U291" s="1"/>
    </row>
    <row r="292" spans="2:21" x14ac:dyDescent="0.25">
      <c r="B292" s="1"/>
      <c r="C292" s="1"/>
      <c r="D292" s="1"/>
      <c r="E292" s="1"/>
      <c r="F292" s="1"/>
      <c r="G292" s="1"/>
      <c r="H292" s="1"/>
      <c r="I292" s="1">
        <v>286</v>
      </c>
      <c r="J292" s="65">
        <v>5.9434350005262173</v>
      </c>
      <c r="K292" s="95">
        <v>111.26485605902312</v>
      </c>
      <c r="L292" s="99">
        <v>1.1340049067830964</v>
      </c>
      <c r="M292" s="104">
        <v>0.90809634918182169</v>
      </c>
      <c r="N292" s="1"/>
      <c r="O292" s="1"/>
      <c r="P292" s="1"/>
      <c r="Q292" s="1"/>
      <c r="R292" s="1"/>
      <c r="S292" s="1"/>
      <c r="T292" s="1"/>
      <c r="U292" s="1"/>
    </row>
    <row r="293" spans="2:21" x14ac:dyDescent="0.25">
      <c r="B293" s="1"/>
      <c r="C293" s="1"/>
      <c r="D293" s="1"/>
      <c r="E293" s="1"/>
      <c r="F293" s="1"/>
      <c r="G293" s="1"/>
      <c r="H293" s="1"/>
      <c r="I293" s="1">
        <v>287</v>
      </c>
      <c r="J293" s="65">
        <v>5.6319612341866918</v>
      </c>
      <c r="K293" s="95">
        <v>106.52306894444627</v>
      </c>
      <c r="L293" s="99">
        <v>1.1447549155541692</v>
      </c>
      <c r="M293" s="104">
        <v>0.57386180793734454</v>
      </c>
      <c r="N293" s="1"/>
      <c r="O293" s="1"/>
      <c r="P293" s="1"/>
      <c r="Q293" s="1"/>
      <c r="R293" s="1"/>
      <c r="S293" s="1"/>
      <c r="T293" s="1"/>
      <c r="U293" s="1"/>
    </row>
    <row r="294" spans="2:21" x14ac:dyDescent="0.25">
      <c r="B294" s="1"/>
      <c r="C294" s="1"/>
      <c r="D294" s="1"/>
      <c r="E294" s="1"/>
      <c r="F294" s="1"/>
      <c r="G294" s="1"/>
      <c r="H294" s="1"/>
      <c r="I294" s="1">
        <v>288</v>
      </c>
      <c r="J294" s="65">
        <v>6.8960008724179929</v>
      </c>
      <c r="K294" s="95">
        <v>130.22148922916895</v>
      </c>
      <c r="L294" s="99">
        <v>1.1084670478790484</v>
      </c>
      <c r="M294" s="104">
        <v>1.9318661903843584</v>
      </c>
      <c r="N294" s="1"/>
      <c r="O294" s="1"/>
      <c r="P294" s="1"/>
      <c r="Q294" s="1"/>
      <c r="R294" s="1"/>
      <c r="S294" s="1"/>
      <c r="T294" s="1"/>
      <c r="U294" s="1"/>
    </row>
    <row r="295" spans="2:21" x14ac:dyDescent="0.25">
      <c r="B295" s="1"/>
      <c r="C295" s="1"/>
      <c r="D295" s="1"/>
      <c r="E295" s="1"/>
      <c r="F295" s="1"/>
      <c r="G295" s="1"/>
      <c r="H295" s="1"/>
      <c r="I295" s="1">
        <v>289</v>
      </c>
      <c r="J295" s="65">
        <v>5.8821315497746713</v>
      </c>
      <c r="K295" s="95">
        <v>139.9479267522745</v>
      </c>
      <c r="L295" s="99">
        <v>1.1058523944509477</v>
      </c>
      <c r="M295" s="104">
        <v>3.6288468585188287</v>
      </c>
      <c r="N295" s="1"/>
      <c r="O295" s="1"/>
      <c r="P295" s="1"/>
      <c r="Q295" s="1"/>
      <c r="R295" s="1"/>
      <c r="S295" s="1"/>
      <c r="T295" s="1"/>
      <c r="U295" s="1"/>
    </row>
    <row r="296" spans="2:21" x14ac:dyDescent="0.25">
      <c r="B296" s="1"/>
      <c r="C296" s="1"/>
      <c r="D296" s="1"/>
      <c r="E296" s="1"/>
      <c r="F296" s="1"/>
      <c r="G296" s="1"/>
      <c r="H296" s="1"/>
      <c r="I296" s="1">
        <v>290</v>
      </c>
      <c r="J296" s="65">
        <v>5.4542913617321487</v>
      </c>
      <c r="K296" s="95">
        <v>128.42573807737884</v>
      </c>
      <c r="L296" s="99">
        <v>1.182124993064851</v>
      </c>
      <c r="M296" s="104">
        <v>2.1204719279573361</v>
      </c>
      <c r="N296" s="1"/>
      <c r="O296" s="1"/>
      <c r="P296" s="1"/>
      <c r="Q296" s="1"/>
      <c r="R296" s="1"/>
      <c r="S296" s="1"/>
      <c r="T296" s="1"/>
      <c r="U296" s="1"/>
    </row>
    <row r="297" spans="2:21" x14ac:dyDescent="0.25">
      <c r="B297" s="1"/>
      <c r="C297" s="1"/>
      <c r="D297" s="1"/>
      <c r="E297" s="1"/>
      <c r="F297" s="1"/>
      <c r="G297" s="1"/>
      <c r="H297" s="1"/>
      <c r="I297" s="1">
        <v>291</v>
      </c>
      <c r="J297" s="65">
        <v>6.5172900485614864</v>
      </c>
      <c r="K297" s="95">
        <v>139.65300145662329</v>
      </c>
      <c r="L297" s="99">
        <v>1.0824915341572592</v>
      </c>
      <c r="M297" s="104">
        <v>3.365878854530223</v>
      </c>
      <c r="N297" s="1"/>
      <c r="O297" s="1"/>
      <c r="P297" s="1"/>
      <c r="Q297" s="1"/>
      <c r="R297" s="1"/>
      <c r="S297" s="1"/>
      <c r="T297" s="1"/>
      <c r="U297" s="1"/>
    </row>
    <row r="298" spans="2:21" x14ac:dyDescent="0.25">
      <c r="B298" s="1"/>
      <c r="C298" s="1"/>
      <c r="D298" s="1"/>
      <c r="E298" s="1"/>
      <c r="F298" s="1"/>
      <c r="G298" s="1"/>
      <c r="H298" s="1"/>
      <c r="I298" s="1">
        <v>292</v>
      </c>
      <c r="J298" s="65">
        <v>5.9208023664007596</v>
      </c>
      <c r="K298" s="95">
        <v>119.94875038769753</v>
      </c>
      <c r="L298" s="99">
        <v>1.1526237460399922</v>
      </c>
      <c r="M298" s="104">
        <v>1.4266410979262467</v>
      </c>
      <c r="N298" s="1"/>
      <c r="O298" s="1"/>
      <c r="P298" s="1"/>
      <c r="Q298" s="1"/>
      <c r="R298" s="1"/>
      <c r="S298" s="1"/>
      <c r="T298" s="1"/>
      <c r="U298" s="1"/>
    </row>
    <row r="299" spans="2:21" x14ac:dyDescent="0.25">
      <c r="B299" s="1"/>
      <c r="C299" s="1"/>
      <c r="D299" s="1"/>
      <c r="E299" s="1"/>
      <c r="F299" s="1"/>
      <c r="G299" s="1"/>
      <c r="H299" s="1"/>
      <c r="I299" s="1">
        <v>293</v>
      </c>
      <c r="J299" s="65">
        <v>6.171420472059352</v>
      </c>
      <c r="K299" s="95">
        <v>111.55810584316131</v>
      </c>
      <c r="L299" s="99">
        <v>1.0746911408603654</v>
      </c>
      <c r="M299" s="104">
        <v>1.6818513441740741</v>
      </c>
      <c r="N299" s="1"/>
      <c r="O299" s="1"/>
      <c r="P299" s="1"/>
      <c r="Q299" s="1"/>
      <c r="R299" s="1"/>
      <c r="S299" s="1"/>
      <c r="T299" s="1"/>
      <c r="U299" s="1"/>
    </row>
    <row r="300" spans="2:21" x14ac:dyDescent="0.25">
      <c r="B300" s="1"/>
      <c r="C300" s="1"/>
      <c r="D300" s="1"/>
      <c r="E300" s="1"/>
      <c r="F300" s="1"/>
      <c r="G300" s="1"/>
      <c r="H300" s="1"/>
      <c r="I300" s="1">
        <v>294</v>
      </c>
      <c r="J300" s="65">
        <v>6.3528948091386557</v>
      </c>
      <c r="K300" s="95">
        <v>140.24146649119379</v>
      </c>
      <c r="L300" s="99">
        <v>1.1838587942896586</v>
      </c>
      <c r="M300" s="104">
        <v>1.984341513672101</v>
      </c>
      <c r="N300" s="1"/>
      <c r="O300" s="1"/>
      <c r="P300" s="1"/>
      <c r="Q300" s="1"/>
      <c r="R300" s="1"/>
      <c r="S300" s="1"/>
      <c r="T300" s="1"/>
      <c r="U300" s="1"/>
    </row>
    <row r="301" spans="2:21" x14ac:dyDescent="0.25">
      <c r="B301" s="1"/>
      <c r="C301" s="1"/>
      <c r="D301" s="1"/>
      <c r="E301" s="1"/>
      <c r="F301" s="1"/>
      <c r="G301" s="1"/>
      <c r="H301" s="1"/>
      <c r="I301" s="1">
        <v>295</v>
      </c>
      <c r="J301" s="65">
        <v>6.0196429059605796</v>
      </c>
      <c r="K301" s="95">
        <v>119.77031167752187</v>
      </c>
      <c r="L301" s="99">
        <v>1.1420534736599413</v>
      </c>
      <c r="M301" s="104">
        <v>1.4734945381358564</v>
      </c>
      <c r="N301" s="1"/>
      <c r="O301" s="1"/>
      <c r="P301" s="1"/>
      <c r="Q301" s="1"/>
      <c r="R301" s="1"/>
      <c r="S301" s="1"/>
      <c r="T301" s="1"/>
      <c r="U301" s="1"/>
    </row>
    <row r="302" spans="2:21" x14ac:dyDescent="0.25">
      <c r="B302" s="1"/>
      <c r="C302" s="1"/>
      <c r="D302" s="1"/>
      <c r="E302" s="1"/>
      <c r="F302" s="1"/>
      <c r="G302" s="1"/>
      <c r="H302" s="1"/>
      <c r="I302" s="1">
        <v>296</v>
      </c>
      <c r="J302" s="65">
        <v>7.0466608242544524</v>
      </c>
      <c r="K302" s="95">
        <v>134.62952528384051</v>
      </c>
      <c r="L302" s="99">
        <v>1.0763333878375307</v>
      </c>
      <c r="M302" s="104">
        <v>2.6215930348235528</v>
      </c>
      <c r="N302" s="1"/>
      <c r="O302" s="1"/>
      <c r="P302" s="1"/>
      <c r="Q302" s="1"/>
      <c r="R302" s="1"/>
      <c r="S302" s="1"/>
      <c r="T302" s="1"/>
      <c r="U302" s="1"/>
    </row>
    <row r="303" spans="2:21" x14ac:dyDescent="0.25">
      <c r="B303" s="1"/>
      <c r="C303" s="1"/>
      <c r="D303" s="1"/>
      <c r="E303" s="1"/>
      <c r="F303" s="1"/>
      <c r="G303" s="1"/>
      <c r="H303" s="1"/>
      <c r="I303" s="1">
        <v>297</v>
      </c>
      <c r="J303" s="65">
        <v>5.3046094445524083</v>
      </c>
      <c r="K303" s="95">
        <v>118.59615661770525</v>
      </c>
      <c r="L303" s="99">
        <v>1.1308432290937478</v>
      </c>
      <c r="M303" s="104">
        <v>2.2629362632170693</v>
      </c>
      <c r="N303" s="1"/>
      <c r="O303" s="1"/>
      <c r="P303" s="1"/>
      <c r="Q303" s="1"/>
      <c r="R303" s="1"/>
      <c r="S303" s="1"/>
      <c r="T303" s="1"/>
      <c r="U303" s="1"/>
    </row>
    <row r="304" spans="2:21" x14ac:dyDescent="0.25">
      <c r="B304" s="1"/>
      <c r="C304" s="1"/>
      <c r="D304" s="1"/>
      <c r="E304" s="1"/>
      <c r="F304" s="1"/>
      <c r="G304" s="1"/>
      <c r="H304" s="1"/>
      <c r="I304" s="1">
        <v>298</v>
      </c>
      <c r="J304" s="65">
        <v>5.1203818508164547</v>
      </c>
      <c r="K304" s="95">
        <v>131.3637612865636</v>
      </c>
      <c r="L304" s="99">
        <v>1.1528265691998849</v>
      </c>
      <c r="M304" s="104">
        <v>3.0933420459965113</v>
      </c>
      <c r="N304" s="1"/>
      <c r="O304" s="1"/>
      <c r="P304" s="1"/>
      <c r="Q304" s="1"/>
      <c r="R304" s="1"/>
      <c r="S304" s="1"/>
      <c r="T304" s="1"/>
      <c r="U304" s="1"/>
    </row>
    <row r="305" spans="2:21" x14ac:dyDescent="0.25">
      <c r="B305" s="1"/>
      <c r="C305" s="1"/>
      <c r="D305" s="1"/>
      <c r="E305" s="1"/>
      <c r="F305" s="1"/>
      <c r="G305" s="1"/>
      <c r="H305" s="1"/>
      <c r="I305" s="1">
        <v>299</v>
      </c>
      <c r="J305" s="65">
        <v>7.4980373202444275</v>
      </c>
      <c r="K305" s="95">
        <v>123.24252789214064</v>
      </c>
      <c r="L305" s="99">
        <v>1.095779559383141</v>
      </c>
      <c r="M305" s="104">
        <v>1.0169102696901362</v>
      </c>
      <c r="N305" s="1"/>
      <c r="O305" s="1"/>
      <c r="P305" s="1"/>
      <c r="Q305" s="1"/>
      <c r="R305" s="1"/>
      <c r="S305" s="1"/>
      <c r="T305" s="1"/>
      <c r="U305" s="1"/>
    </row>
    <row r="306" spans="2:21" x14ac:dyDescent="0.25">
      <c r="B306" s="1"/>
      <c r="C306" s="1"/>
      <c r="D306" s="1"/>
      <c r="E306" s="1"/>
      <c r="F306" s="1"/>
      <c r="G306" s="1"/>
      <c r="H306" s="1"/>
      <c r="I306" s="1">
        <v>300</v>
      </c>
      <c r="J306" s="65">
        <v>6.2091875815792115</v>
      </c>
      <c r="K306" s="95">
        <v>133.98964439425325</v>
      </c>
      <c r="L306" s="99">
        <v>1.0655896377073204</v>
      </c>
      <c r="M306" s="104">
        <v>3.6038477039705956</v>
      </c>
      <c r="N306" s="1"/>
      <c r="O306" s="1"/>
      <c r="P306" s="1"/>
      <c r="Q306" s="1"/>
      <c r="R306" s="1"/>
      <c r="S306" s="1"/>
      <c r="T306" s="1"/>
      <c r="U306" s="1"/>
    </row>
    <row r="307" spans="2:21" x14ac:dyDescent="0.25">
      <c r="B307" s="1"/>
      <c r="C307" s="1"/>
      <c r="D307" s="1"/>
      <c r="E307" s="1"/>
      <c r="F307" s="1"/>
      <c r="G307" s="1"/>
      <c r="H307" s="1"/>
      <c r="I307" s="1">
        <v>301</v>
      </c>
      <c r="J307" s="65">
        <v>5.8132085172407342</v>
      </c>
      <c r="K307" s="95">
        <v>134.75309728644083</v>
      </c>
      <c r="L307" s="99">
        <v>1.1333968667701082</v>
      </c>
      <c r="M307" s="104">
        <v>2.9276854420991896</v>
      </c>
      <c r="N307" s="1"/>
      <c r="O307" s="1"/>
      <c r="P307" s="1"/>
      <c r="Q307" s="1"/>
      <c r="R307" s="1"/>
      <c r="S307" s="1"/>
      <c r="T307" s="1"/>
      <c r="U307" s="1"/>
    </row>
    <row r="308" spans="2:21" x14ac:dyDescent="0.25">
      <c r="B308" s="1"/>
      <c r="C308" s="1"/>
      <c r="D308" s="1"/>
      <c r="E308" s="1"/>
      <c r="F308" s="1"/>
      <c r="G308" s="1"/>
      <c r="H308" s="1"/>
      <c r="I308" s="1">
        <v>302</v>
      </c>
      <c r="J308" s="65">
        <v>5.1084786753014075</v>
      </c>
      <c r="K308" s="95">
        <v>127.81914269333902</v>
      </c>
      <c r="L308" s="99">
        <v>1.0739698284295034</v>
      </c>
      <c r="M308" s="104">
        <v>4.1257532826474552</v>
      </c>
      <c r="N308" s="1"/>
      <c r="O308" s="1"/>
      <c r="P308" s="1"/>
      <c r="Q308" s="1"/>
      <c r="R308" s="1"/>
      <c r="S308" s="1"/>
      <c r="T308" s="1"/>
      <c r="U308" s="1"/>
    </row>
    <row r="309" spans="2:21" x14ac:dyDescent="0.25">
      <c r="B309" s="1"/>
      <c r="C309" s="1"/>
      <c r="D309" s="1"/>
      <c r="E309" s="1"/>
      <c r="F309" s="1"/>
      <c r="G309" s="1"/>
      <c r="H309" s="1"/>
      <c r="I309" s="1">
        <v>303</v>
      </c>
      <c r="J309" s="65">
        <v>5.4907556611873556</v>
      </c>
      <c r="K309" s="95">
        <v>125.10477554806859</v>
      </c>
      <c r="L309" s="99">
        <v>1.1762665670205275</v>
      </c>
      <c r="M309" s="104">
        <v>1.9202329796187527</v>
      </c>
      <c r="N309" s="1"/>
      <c r="O309" s="1"/>
      <c r="P309" s="1"/>
      <c r="Q309" s="1"/>
      <c r="R309" s="1"/>
      <c r="S309" s="1"/>
      <c r="T309" s="1"/>
      <c r="U309" s="1"/>
    </row>
    <row r="310" spans="2:21" x14ac:dyDescent="0.25">
      <c r="B310" s="1"/>
      <c r="C310" s="1"/>
      <c r="D310" s="1"/>
      <c r="E310" s="1"/>
      <c r="F310" s="1"/>
      <c r="G310" s="1"/>
      <c r="H310" s="1"/>
      <c r="I310" s="1">
        <v>304</v>
      </c>
      <c r="J310" s="65">
        <v>5.530697167156112</v>
      </c>
      <c r="K310" s="95">
        <v>140.43484285874152</v>
      </c>
      <c r="L310" s="99">
        <v>1.026319412036782</v>
      </c>
      <c r="M310" s="104">
        <v>5.4115255619240621</v>
      </c>
      <c r="N310" s="1"/>
      <c r="O310" s="1"/>
      <c r="P310" s="1"/>
      <c r="Q310" s="1"/>
      <c r="R310" s="1"/>
      <c r="S310" s="1"/>
      <c r="T310" s="1"/>
      <c r="U310" s="1"/>
    </row>
    <row r="311" spans="2:21" x14ac:dyDescent="0.25">
      <c r="B311" s="1"/>
      <c r="C311" s="1"/>
      <c r="D311" s="1"/>
      <c r="E311" s="1"/>
      <c r="F311" s="1"/>
      <c r="G311" s="1"/>
      <c r="H311" s="1"/>
      <c r="I311" s="1">
        <v>305</v>
      </c>
      <c r="J311" s="65">
        <v>6.3729139289203856</v>
      </c>
      <c r="K311" s="95">
        <v>117.78389972152517</v>
      </c>
      <c r="L311" s="99">
        <v>1.1507803871434388</v>
      </c>
      <c r="M311" s="104">
        <v>0.81844704832732873</v>
      </c>
      <c r="N311" s="1"/>
      <c r="O311" s="1"/>
      <c r="P311" s="1"/>
      <c r="Q311" s="1"/>
      <c r="R311" s="1"/>
      <c r="S311" s="1"/>
      <c r="T311" s="1"/>
      <c r="U311" s="1"/>
    </row>
    <row r="312" spans="2:21" x14ac:dyDescent="0.25">
      <c r="B312" s="1"/>
      <c r="C312" s="1"/>
      <c r="D312" s="1"/>
      <c r="E312" s="1"/>
      <c r="F312" s="1"/>
      <c r="G312" s="1"/>
      <c r="H312" s="1"/>
      <c r="I312" s="1">
        <v>306</v>
      </c>
      <c r="J312" s="65">
        <v>5.4913477440785208</v>
      </c>
      <c r="K312" s="95">
        <v>126.01995926254126</v>
      </c>
      <c r="L312" s="99">
        <v>1.097928919611791</v>
      </c>
      <c r="M312" s="104">
        <v>3.2024666202883338</v>
      </c>
      <c r="N312" s="1"/>
      <c r="O312" s="1"/>
      <c r="P312" s="1"/>
      <c r="Q312" s="1"/>
      <c r="R312" s="1"/>
      <c r="S312" s="1"/>
      <c r="T312" s="1"/>
      <c r="U312" s="1"/>
    </row>
    <row r="313" spans="2:21" x14ac:dyDescent="0.25">
      <c r="B313" s="1"/>
      <c r="C313" s="1"/>
      <c r="D313" s="1"/>
      <c r="E313" s="1"/>
      <c r="F313" s="1"/>
      <c r="G313" s="1"/>
      <c r="H313" s="1"/>
      <c r="I313" s="1">
        <v>307</v>
      </c>
      <c r="J313" s="65">
        <v>6.0506952511101302</v>
      </c>
      <c r="K313" s="95">
        <v>129.51339398878744</v>
      </c>
      <c r="L313" s="99">
        <v>1.1186023398170244</v>
      </c>
      <c r="M313" s="104">
        <v>2.5633086173377002</v>
      </c>
      <c r="N313" s="1"/>
      <c r="O313" s="1"/>
      <c r="P313" s="1"/>
      <c r="Q313" s="1"/>
      <c r="R313" s="1"/>
      <c r="S313" s="1"/>
      <c r="T313" s="1"/>
      <c r="U313" s="1"/>
    </row>
    <row r="314" spans="2:21" x14ac:dyDescent="0.25">
      <c r="B314" s="1"/>
      <c r="C314" s="1"/>
      <c r="D314" s="1"/>
      <c r="E314" s="1"/>
      <c r="F314" s="1"/>
      <c r="G314" s="1"/>
      <c r="H314" s="1"/>
      <c r="I314" s="1">
        <v>308</v>
      </c>
      <c r="J314" s="65">
        <v>6.3764843032890788</v>
      </c>
      <c r="K314" s="95">
        <v>133.11552125741665</v>
      </c>
      <c r="L314" s="99">
        <v>1.1400764288072456</v>
      </c>
      <c r="M314" s="104">
        <v>2.151472862988431</v>
      </c>
      <c r="N314" s="1"/>
      <c r="O314" s="1"/>
      <c r="P314" s="1"/>
      <c r="Q314" s="1"/>
      <c r="R314" s="1"/>
      <c r="S314" s="1"/>
      <c r="T314" s="1"/>
      <c r="U314" s="1"/>
    </row>
    <row r="315" spans="2:21" x14ac:dyDescent="0.25">
      <c r="B315" s="1"/>
      <c r="C315" s="1"/>
      <c r="D315" s="1"/>
      <c r="E315" s="1"/>
      <c r="F315" s="1"/>
      <c r="G315" s="1"/>
      <c r="H315" s="1"/>
      <c r="I315" s="1">
        <v>309</v>
      </c>
      <c r="J315" s="65">
        <v>7.1566073732280717</v>
      </c>
      <c r="K315" s="95">
        <v>131.50900195714178</v>
      </c>
      <c r="L315" s="99">
        <v>1.1136264079310736</v>
      </c>
      <c r="M315" s="104">
        <v>1.6778862186201167</v>
      </c>
      <c r="N315" s="1"/>
      <c r="O315" s="1"/>
      <c r="P315" s="1"/>
      <c r="Q315" s="1"/>
      <c r="R315" s="1"/>
      <c r="S315" s="1"/>
      <c r="T315" s="1"/>
      <c r="U315" s="1"/>
    </row>
    <row r="316" spans="2:21" x14ac:dyDescent="0.25">
      <c r="B316" s="1"/>
      <c r="C316" s="1"/>
      <c r="D316" s="1"/>
      <c r="E316" s="1"/>
      <c r="F316" s="1"/>
      <c r="G316" s="1"/>
      <c r="H316" s="1"/>
      <c r="I316" s="1">
        <v>310</v>
      </c>
      <c r="J316" s="65">
        <v>5.9922962448078234</v>
      </c>
      <c r="K316" s="95">
        <v>122.99969619713518</v>
      </c>
      <c r="L316" s="99">
        <v>1.1536846703574823</v>
      </c>
      <c r="M316" s="104">
        <v>1.5873416108970613</v>
      </c>
      <c r="N316" s="1"/>
      <c r="O316" s="1"/>
      <c r="P316" s="1"/>
      <c r="Q316" s="1"/>
      <c r="R316" s="1"/>
      <c r="S316" s="1"/>
      <c r="T316" s="1"/>
      <c r="U316" s="1"/>
    </row>
    <row r="317" spans="2:21" x14ac:dyDescent="0.25">
      <c r="B317" s="1"/>
      <c r="C317" s="1"/>
      <c r="D317" s="1"/>
      <c r="E317" s="1"/>
      <c r="F317" s="1"/>
      <c r="G317" s="1"/>
      <c r="H317" s="1"/>
      <c r="I317" s="1">
        <v>311</v>
      </c>
      <c r="J317" s="65">
        <v>6.2177911637882808</v>
      </c>
      <c r="K317" s="95">
        <v>131.21581934493886</v>
      </c>
      <c r="L317" s="99">
        <v>1.0578811007210116</v>
      </c>
      <c r="M317" s="104">
        <v>3.5426863822976973</v>
      </c>
      <c r="N317" s="1"/>
      <c r="O317" s="1"/>
      <c r="P317" s="1"/>
      <c r="Q317" s="1"/>
      <c r="R317" s="1"/>
      <c r="S317" s="1"/>
      <c r="T317" s="1"/>
      <c r="U317" s="1"/>
    </row>
    <row r="318" spans="2:21" x14ac:dyDescent="0.25">
      <c r="B318" s="1"/>
      <c r="C318" s="1"/>
      <c r="D318" s="1"/>
      <c r="E318" s="1"/>
      <c r="F318" s="1"/>
      <c r="G318" s="1"/>
      <c r="H318" s="1"/>
      <c r="I318" s="1">
        <v>312</v>
      </c>
      <c r="J318" s="65">
        <v>6.3527017177616179</v>
      </c>
      <c r="K318" s="95">
        <v>133.56000009260833</v>
      </c>
      <c r="L318" s="99">
        <v>1.0620030744635689</v>
      </c>
      <c r="M318" s="104">
        <v>3.4949095172103704</v>
      </c>
      <c r="N318" s="1"/>
      <c r="O318" s="1"/>
      <c r="P318" s="1"/>
      <c r="Q318" s="1"/>
      <c r="R318" s="1"/>
      <c r="S318" s="1"/>
      <c r="T318" s="1"/>
      <c r="U318" s="1"/>
    </row>
    <row r="319" spans="2:21" x14ac:dyDescent="0.25">
      <c r="B319" s="1"/>
      <c r="C319" s="1"/>
      <c r="D319" s="1"/>
      <c r="E319" s="1"/>
      <c r="F319" s="1"/>
      <c r="G319" s="1"/>
      <c r="H319" s="1"/>
      <c r="I319" s="1">
        <v>313</v>
      </c>
      <c r="J319" s="65">
        <v>5.4418640871798907</v>
      </c>
      <c r="K319" s="95">
        <v>142.04931016993413</v>
      </c>
      <c r="L319" s="99">
        <v>1.1124917114347446</v>
      </c>
      <c r="M319" s="104">
        <v>4.0880272462820173</v>
      </c>
      <c r="N319" s="1"/>
      <c r="O319" s="1"/>
      <c r="P319" s="1"/>
      <c r="Q319" s="1"/>
      <c r="R319" s="1"/>
      <c r="S319" s="1"/>
      <c r="T319" s="1"/>
      <c r="U319" s="1"/>
    </row>
    <row r="320" spans="2:21" x14ac:dyDescent="0.25">
      <c r="B320" s="1"/>
      <c r="C320" s="1"/>
      <c r="D320" s="1"/>
      <c r="E320" s="1"/>
      <c r="F320" s="1"/>
      <c r="G320" s="1"/>
      <c r="H320" s="1"/>
      <c r="I320" s="1">
        <v>314</v>
      </c>
      <c r="J320" s="65">
        <v>5.9174298376885197</v>
      </c>
      <c r="K320" s="95">
        <v>135.17716612288763</v>
      </c>
      <c r="L320" s="99">
        <v>1.1601582964960011</v>
      </c>
      <c r="M320" s="104">
        <v>2.4443580735069119</v>
      </c>
      <c r="N320" s="1"/>
      <c r="O320" s="1"/>
      <c r="P320" s="1"/>
      <c r="Q320" s="1"/>
      <c r="R320" s="1"/>
      <c r="S320" s="1"/>
      <c r="T320" s="1"/>
      <c r="U320" s="1"/>
    </row>
    <row r="321" spans="2:21" x14ac:dyDescent="0.25">
      <c r="B321" s="1"/>
      <c r="C321" s="1"/>
      <c r="D321" s="1"/>
      <c r="E321" s="1"/>
      <c r="F321" s="1"/>
      <c r="G321" s="1"/>
      <c r="H321" s="1"/>
      <c r="I321" s="1">
        <v>315</v>
      </c>
      <c r="J321" s="65">
        <v>5.6682766481633173</v>
      </c>
      <c r="K321" s="95">
        <v>133.81446069315996</v>
      </c>
      <c r="L321" s="99">
        <v>1.0530885297247041</v>
      </c>
      <c r="M321" s="104">
        <v>4.3558382988161544</v>
      </c>
      <c r="N321" s="1"/>
      <c r="O321" s="1"/>
      <c r="P321" s="1"/>
      <c r="Q321" s="1"/>
      <c r="R321" s="1"/>
      <c r="S321" s="1"/>
      <c r="T321" s="1"/>
      <c r="U321" s="1"/>
    </row>
    <row r="322" spans="2:21" x14ac:dyDescent="0.25">
      <c r="B322" s="1"/>
      <c r="C322" s="1"/>
      <c r="D322" s="1"/>
      <c r="E322" s="1"/>
      <c r="F322" s="1"/>
      <c r="G322" s="1"/>
      <c r="H322" s="1"/>
      <c r="I322" s="1">
        <v>316</v>
      </c>
      <c r="J322" s="65">
        <v>6.9599450318537475</v>
      </c>
      <c r="K322" s="95">
        <v>129.90117667995148</v>
      </c>
      <c r="L322" s="99">
        <v>1.0907033407612512</v>
      </c>
      <c r="M322" s="104">
        <v>2.1390550897747751</v>
      </c>
      <c r="N322" s="1"/>
      <c r="O322" s="1"/>
      <c r="P322" s="1"/>
      <c r="Q322" s="1"/>
      <c r="R322" s="1"/>
      <c r="S322" s="1"/>
      <c r="T322" s="1"/>
      <c r="U322" s="1"/>
    </row>
    <row r="323" spans="2:21" x14ac:dyDescent="0.25">
      <c r="B323" s="1"/>
      <c r="C323" s="1"/>
      <c r="D323" s="1"/>
      <c r="E323" s="1"/>
      <c r="F323" s="1"/>
      <c r="G323" s="1"/>
      <c r="H323" s="1"/>
      <c r="I323" s="1">
        <v>317</v>
      </c>
      <c r="J323" s="65">
        <v>6.3399620217007726</v>
      </c>
      <c r="K323" s="95">
        <v>132.37438019287262</v>
      </c>
      <c r="L323" s="99">
        <v>1.1297229120839141</v>
      </c>
      <c r="M323" s="104">
        <v>2.2982958441753869</v>
      </c>
      <c r="N323" s="1"/>
      <c r="O323" s="1"/>
      <c r="P323" s="1"/>
      <c r="Q323" s="1"/>
      <c r="R323" s="1"/>
      <c r="S323" s="1"/>
      <c r="T323" s="1"/>
      <c r="U323" s="1"/>
    </row>
    <row r="324" spans="2:21" x14ac:dyDescent="0.25">
      <c r="B324" s="1"/>
      <c r="C324" s="1"/>
      <c r="D324" s="1"/>
      <c r="E324" s="1"/>
      <c r="F324" s="1"/>
      <c r="G324" s="1"/>
      <c r="H324" s="1"/>
      <c r="I324" s="1">
        <v>318</v>
      </c>
      <c r="J324" s="65">
        <v>6.6981519561755105</v>
      </c>
      <c r="K324" s="95">
        <v>127.17653580930741</v>
      </c>
      <c r="L324" s="99">
        <v>1.1242111277634574</v>
      </c>
      <c r="M324" s="104">
        <v>1.6563978593244073</v>
      </c>
      <c r="N324" s="1"/>
      <c r="O324" s="1"/>
      <c r="P324" s="1"/>
      <c r="Q324" s="1"/>
      <c r="R324" s="1"/>
      <c r="S324" s="1"/>
      <c r="T324" s="1"/>
      <c r="U324" s="1"/>
    </row>
    <row r="325" spans="2:21" x14ac:dyDescent="0.25">
      <c r="B325" s="1"/>
      <c r="C325" s="1"/>
      <c r="D325" s="1"/>
      <c r="E325" s="1"/>
      <c r="F325" s="1"/>
      <c r="G325" s="1"/>
      <c r="H325" s="1"/>
      <c r="I325" s="1">
        <v>319</v>
      </c>
      <c r="J325" s="65">
        <v>6.1855841465087318</v>
      </c>
      <c r="K325" s="95">
        <v>131.48581976593354</v>
      </c>
      <c r="L325" s="99">
        <v>1.0911474078804597</v>
      </c>
      <c r="M325" s="104">
        <v>3.0172855802887497</v>
      </c>
      <c r="N325" s="1"/>
      <c r="O325" s="1"/>
      <c r="P325" s="1"/>
      <c r="Q325" s="1"/>
      <c r="R325" s="1"/>
      <c r="S325" s="1"/>
      <c r="T325" s="1"/>
      <c r="U325" s="1"/>
    </row>
    <row r="326" spans="2:21" x14ac:dyDescent="0.25">
      <c r="B326" s="1"/>
      <c r="C326" s="1"/>
      <c r="D326" s="1"/>
      <c r="E326" s="1"/>
      <c r="F326" s="1"/>
      <c r="G326" s="1"/>
      <c r="H326" s="1"/>
      <c r="I326" s="1">
        <v>320</v>
      </c>
      <c r="J326" s="65">
        <v>6.5110993461829594</v>
      </c>
      <c r="K326" s="95">
        <v>128.97493080925477</v>
      </c>
      <c r="L326" s="99">
        <v>1.015272659850956</v>
      </c>
      <c r="M326" s="104">
        <v>3.8839086646665848</v>
      </c>
      <c r="N326" s="1"/>
      <c r="O326" s="1"/>
      <c r="P326" s="1"/>
      <c r="Q326" s="1"/>
      <c r="R326" s="1"/>
      <c r="S326" s="1"/>
      <c r="T326" s="1"/>
      <c r="U326" s="1"/>
    </row>
    <row r="327" spans="2:21" x14ac:dyDescent="0.25">
      <c r="B327" s="1"/>
      <c r="C327" s="1"/>
      <c r="D327" s="1"/>
      <c r="E327" s="1"/>
      <c r="F327" s="1"/>
      <c r="G327" s="1"/>
      <c r="H327" s="1"/>
      <c r="I327" s="1">
        <v>321</v>
      </c>
      <c r="J327" s="65">
        <v>6.3578969779081955</v>
      </c>
      <c r="K327" s="95">
        <v>132.41027800590319</v>
      </c>
      <c r="L327" s="99">
        <v>1.118481665730479</v>
      </c>
      <c r="M327" s="104">
        <v>2.460746295037028</v>
      </c>
      <c r="N327" s="1"/>
      <c r="O327" s="1"/>
      <c r="P327" s="1"/>
      <c r="Q327" s="1"/>
      <c r="R327" s="1"/>
      <c r="S327" s="1"/>
      <c r="T327" s="1"/>
      <c r="U327" s="1"/>
    </row>
    <row r="328" spans="2:21" x14ac:dyDescent="0.25">
      <c r="B328" s="1"/>
      <c r="C328" s="1"/>
      <c r="D328" s="1"/>
      <c r="E328" s="1"/>
      <c r="F328" s="1"/>
      <c r="G328" s="1"/>
      <c r="H328" s="1"/>
      <c r="I328" s="1">
        <v>322</v>
      </c>
      <c r="J328" s="65">
        <v>6.7692069749587764</v>
      </c>
      <c r="K328" s="95">
        <v>123.52421508583481</v>
      </c>
      <c r="L328" s="99">
        <v>1.1332669947434899</v>
      </c>
      <c r="M328" s="104">
        <v>1.1641904673816796</v>
      </c>
      <c r="N328" s="1"/>
      <c r="O328" s="1"/>
      <c r="P328" s="1"/>
      <c r="Q328" s="1"/>
      <c r="R328" s="1"/>
      <c r="S328" s="1"/>
      <c r="T328" s="1"/>
      <c r="U328" s="1"/>
    </row>
    <row r="329" spans="2:21" x14ac:dyDescent="0.25">
      <c r="B329" s="1"/>
      <c r="C329" s="1"/>
      <c r="D329" s="1"/>
      <c r="E329" s="1"/>
      <c r="F329" s="1"/>
      <c r="G329" s="1"/>
      <c r="H329" s="1"/>
      <c r="I329" s="1">
        <v>323</v>
      </c>
      <c r="J329" s="65">
        <v>7.3603451700781193</v>
      </c>
      <c r="K329" s="95">
        <v>142.96830209911701</v>
      </c>
      <c r="L329" s="99">
        <v>1.1943527316631284</v>
      </c>
      <c r="M329" s="104">
        <v>0.99165772203788194</v>
      </c>
      <c r="N329" s="1"/>
      <c r="O329" s="1"/>
      <c r="P329" s="1"/>
      <c r="Q329" s="1"/>
      <c r="R329" s="1"/>
      <c r="S329" s="1"/>
      <c r="T329" s="1"/>
      <c r="U329" s="1"/>
    </row>
    <row r="330" spans="2:21" x14ac:dyDescent="0.25">
      <c r="B330" s="1"/>
      <c r="C330" s="1"/>
      <c r="D330" s="1"/>
      <c r="E330" s="1"/>
      <c r="F330" s="1"/>
      <c r="G330" s="1"/>
      <c r="H330" s="1"/>
      <c r="I330" s="1">
        <v>324</v>
      </c>
      <c r="J330" s="65">
        <v>6.6803582774688754</v>
      </c>
      <c r="K330" s="95">
        <v>139.92528037692611</v>
      </c>
      <c r="L330" s="99">
        <v>1.0886806341587163</v>
      </c>
      <c r="M330" s="104">
        <v>3.1144964830829061</v>
      </c>
      <c r="N330" s="1"/>
      <c r="O330" s="1"/>
      <c r="P330" s="1"/>
      <c r="Q330" s="1"/>
      <c r="R330" s="1"/>
      <c r="S330" s="1"/>
      <c r="T330" s="1"/>
      <c r="U330" s="1"/>
    </row>
    <row r="331" spans="2:21" x14ac:dyDescent="0.25">
      <c r="B331" s="1"/>
      <c r="C331" s="1"/>
      <c r="D331" s="1"/>
      <c r="E331" s="1"/>
      <c r="F331" s="1"/>
      <c r="G331" s="1"/>
      <c r="H331" s="1"/>
      <c r="I331" s="1">
        <v>325</v>
      </c>
      <c r="J331" s="65">
        <v>5.6805018614095291</v>
      </c>
      <c r="K331" s="95">
        <v>127.00079393965284</v>
      </c>
      <c r="L331" s="99">
        <v>1.1465857940178168</v>
      </c>
      <c r="M331" s="104">
        <v>2.313829009476553</v>
      </c>
      <c r="N331" s="1"/>
      <c r="O331" s="1"/>
      <c r="P331" s="1"/>
      <c r="Q331" s="1"/>
      <c r="R331" s="1"/>
      <c r="S331" s="1"/>
      <c r="T331" s="1"/>
      <c r="U331" s="1"/>
    </row>
    <row r="332" spans="2:21" x14ac:dyDescent="0.25">
      <c r="B332" s="1"/>
      <c r="C332" s="1"/>
      <c r="D332" s="1"/>
      <c r="E332" s="1"/>
      <c r="F332" s="1"/>
      <c r="G332" s="1"/>
      <c r="H332" s="1"/>
      <c r="I332" s="1">
        <v>326</v>
      </c>
      <c r="J332" s="65">
        <v>7.6167576865923659</v>
      </c>
      <c r="K332" s="95">
        <v>128.46283684939155</v>
      </c>
      <c r="L332" s="99">
        <v>1.0669243933405705</v>
      </c>
      <c r="M332" s="104">
        <v>1.7874901045117859</v>
      </c>
      <c r="N332" s="1"/>
      <c r="O332" s="1"/>
      <c r="P332" s="1"/>
      <c r="Q332" s="1"/>
      <c r="R332" s="1"/>
      <c r="S332" s="1"/>
      <c r="T332" s="1"/>
      <c r="U332" s="1"/>
    </row>
    <row r="333" spans="2:21" x14ac:dyDescent="0.25">
      <c r="B333" s="1"/>
      <c r="C333" s="1"/>
      <c r="D333" s="1"/>
      <c r="E333" s="1"/>
      <c r="F333" s="1"/>
      <c r="G333" s="1"/>
      <c r="H333" s="1"/>
      <c r="I333" s="1">
        <v>327</v>
      </c>
      <c r="J333" s="65">
        <v>6.5303052495384462</v>
      </c>
      <c r="K333" s="95">
        <v>132.80303036296854</v>
      </c>
      <c r="L333" s="99">
        <v>1.0612669383327362</v>
      </c>
      <c r="M333" s="104">
        <v>3.2791564012257872</v>
      </c>
      <c r="N333" s="1"/>
      <c r="O333" s="1"/>
      <c r="P333" s="1"/>
      <c r="Q333" s="1"/>
      <c r="R333" s="1"/>
      <c r="S333" s="1"/>
      <c r="T333" s="1"/>
      <c r="U333" s="1"/>
    </row>
    <row r="334" spans="2:21" x14ac:dyDescent="0.25">
      <c r="B334" s="1"/>
      <c r="C334" s="1"/>
      <c r="D334" s="1"/>
      <c r="E334" s="1"/>
      <c r="F334" s="1"/>
      <c r="G334" s="1"/>
      <c r="H334" s="1"/>
      <c r="I334" s="1">
        <v>328</v>
      </c>
      <c r="J334" s="65">
        <v>5.4714082804347486</v>
      </c>
      <c r="K334" s="95">
        <v>135.68233565430052</v>
      </c>
      <c r="L334" s="99">
        <v>1.0985790432508997</v>
      </c>
      <c r="M334" s="104">
        <v>3.8897397939389364</v>
      </c>
      <c r="N334" s="1"/>
      <c r="O334" s="1"/>
      <c r="P334" s="1"/>
      <c r="Q334" s="1"/>
      <c r="R334" s="1"/>
      <c r="S334" s="1"/>
      <c r="T334" s="1"/>
      <c r="U334" s="1"/>
    </row>
    <row r="335" spans="2:21" x14ac:dyDescent="0.25">
      <c r="B335" s="1"/>
      <c r="C335" s="1"/>
      <c r="D335" s="1"/>
      <c r="E335" s="1"/>
      <c r="F335" s="1"/>
      <c r="G335" s="1"/>
      <c r="H335" s="1"/>
      <c r="I335" s="1">
        <v>329</v>
      </c>
      <c r="J335" s="65">
        <v>6.2132220667912916</v>
      </c>
      <c r="K335" s="95">
        <v>127.17440823416023</v>
      </c>
      <c r="L335" s="99">
        <v>1.104738357071827</v>
      </c>
      <c r="M335" s="104">
        <v>2.4547513927407145</v>
      </c>
      <c r="N335" s="1"/>
      <c r="O335" s="1"/>
      <c r="P335" s="1"/>
      <c r="Q335" s="1"/>
      <c r="R335" s="1"/>
      <c r="S335" s="1"/>
      <c r="T335" s="1"/>
      <c r="U335" s="1"/>
    </row>
    <row r="336" spans="2:21" x14ac:dyDescent="0.25">
      <c r="B336" s="1"/>
      <c r="C336" s="1"/>
      <c r="D336" s="1"/>
      <c r="E336" s="1"/>
      <c r="F336" s="1"/>
      <c r="G336" s="1"/>
      <c r="H336" s="1"/>
      <c r="I336" s="1">
        <v>330</v>
      </c>
      <c r="J336" s="65">
        <v>6.9131976341573171</v>
      </c>
      <c r="K336" s="95">
        <v>137.96558788835137</v>
      </c>
      <c r="L336" s="99">
        <v>1.0550533611198702</v>
      </c>
      <c r="M336" s="104">
        <v>3.3453684475752006</v>
      </c>
      <c r="N336" s="1"/>
      <c r="O336" s="1"/>
      <c r="P336" s="1"/>
      <c r="Q336" s="1"/>
      <c r="R336" s="1"/>
      <c r="S336" s="1"/>
      <c r="T336" s="1"/>
      <c r="U336" s="1"/>
    </row>
    <row r="337" spans="2:21" x14ac:dyDescent="0.25">
      <c r="B337" s="1"/>
      <c r="C337" s="1"/>
      <c r="D337" s="1"/>
      <c r="E337" s="1"/>
      <c r="F337" s="1"/>
      <c r="G337" s="1"/>
      <c r="H337" s="1"/>
      <c r="I337" s="1">
        <v>331</v>
      </c>
      <c r="J337" s="65">
        <v>6.3464312684159934</v>
      </c>
      <c r="K337" s="95">
        <v>128.72804681420533</v>
      </c>
      <c r="L337" s="99">
        <v>1.0146735622717835</v>
      </c>
      <c r="M337" s="104">
        <v>4.0423636385887889</v>
      </c>
      <c r="N337" s="1"/>
      <c r="O337" s="1"/>
      <c r="P337" s="1"/>
      <c r="Q337" s="1"/>
      <c r="R337" s="1"/>
      <c r="S337" s="1"/>
      <c r="T337" s="1"/>
      <c r="U337" s="1"/>
    </row>
    <row r="338" spans="2:21" x14ac:dyDescent="0.25">
      <c r="B338" s="1"/>
      <c r="C338" s="1"/>
      <c r="D338" s="1"/>
      <c r="E338" s="1"/>
      <c r="F338" s="1"/>
      <c r="G338" s="1"/>
      <c r="H338" s="1"/>
      <c r="I338" s="1">
        <v>332</v>
      </c>
      <c r="J338" s="65">
        <v>5.9681717714208506</v>
      </c>
      <c r="K338" s="95">
        <v>143.72142975565595</v>
      </c>
      <c r="L338" s="99">
        <v>1.1019282655979588</v>
      </c>
      <c r="M338" s="104">
        <v>3.8323444816326333</v>
      </c>
      <c r="N338" s="1"/>
      <c r="O338" s="1"/>
      <c r="P338" s="1"/>
      <c r="Q338" s="1"/>
      <c r="R338" s="1"/>
      <c r="S338" s="1"/>
      <c r="T338" s="1"/>
      <c r="U338" s="1"/>
    </row>
    <row r="339" spans="2:21" x14ac:dyDescent="0.25">
      <c r="B339" s="1"/>
      <c r="C339" s="1"/>
      <c r="D339" s="1"/>
      <c r="E339" s="1"/>
      <c r="F339" s="1"/>
      <c r="G339" s="1"/>
      <c r="H339" s="1"/>
      <c r="I339" s="1">
        <v>333</v>
      </c>
      <c r="J339" s="65">
        <v>5.7164887297763674</v>
      </c>
      <c r="K339" s="95">
        <v>130.62632449381954</v>
      </c>
      <c r="L339" s="99">
        <v>1.1130126105408917</v>
      </c>
      <c r="M339" s="104">
        <v>3.0662498836287106</v>
      </c>
      <c r="N339" s="1"/>
      <c r="O339" s="1"/>
      <c r="P339" s="1"/>
      <c r="Q339" s="1"/>
      <c r="R339" s="1"/>
      <c r="S339" s="1"/>
      <c r="T339" s="1"/>
      <c r="U339" s="1"/>
    </row>
    <row r="340" spans="2:21" x14ac:dyDescent="0.25">
      <c r="B340" s="1"/>
      <c r="C340" s="1"/>
      <c r="D340" s="1"/>
      <c r="E340" s="1"/>
      <c r="F340" s="1"/>
      <c r="G340" s="1"/>
      <c r="H340" s="1"/>
      <c r="I340" s="1">
        <v>334</v>
      </c>
      <c r="J340" s="65">
        <v>6.0423122667371301</v>
      </c>
      <c r="K340" s="95">
        <v>136.57450081652939</v>
      </c>
      <c r="L340" s="99">
        <v>1.0692440783809436</v>
      </c>
      <c r="M340" s="104">
        <v>3.8760776544553828</v>
      </c>
      <c r="N340" s="1"/>
      <c r="O340" s="1"/>
      <c r="P340" s="1"/>
      <c r="Q340" s="1"/>
      <c r="R340" s="1"/>
      <c r="S340" s="1"/>
      <c r="T340" s="1"/>
      <c r="U340" s="1"/>
    </row>
    <row r="341" spans="2:21" x14ac:dyDescent="0.25">
      <c r="B341" s="1"/>
      <c r="C341" s="1"/>
      <c r="D341" s="1"/>
      <c r="E341" s="1"/>
      <c r="F341" s="1"/>
      <c r="G341" s="1"/>
      <c r="H341" s="1"/>
      <c r="I341" s="1">
        <v>335</v>
      </c>
      <c r="J341" s="65">
        <v>5.5286698927318811</v>
      </c>
      <c r="K341" s="95">
        <v>138.26103568588275</v>
      </c>
      <c r="L341" s="99">
        <v>1.0795690793891897</v>
      </c>
      <c r="M341" s="104">
        <v>4.3180056195970593</v>
      </c>
      <c r="N341" s="1"/>
      <c r="O341" s="1"/>
      <c r="P341" s="1"/>
      <c r="Q341" s="1"/>
      <c r="R341" s="1"/>
      <c r="S341" s="1"/>
      <c r="T341" s="1"/>
      <c r="U341" s="1"/>
    </row>
    <row r="342" spans="2:21" x14ac:dyDescent="0.25">
      <c r="B342" s="1"/>
      <c r="C342" s="1"/>
      <c r="D342" s="1"/>
      <c r="E342" s="1"/>
      <c r="F342" s="1"/>
      <c r="G342" s="1"/>
      <c r="H342" s="1"/>
      <c r="I342" s="1">
        <v>336</v>
      </c>
      <c r="J342" s="65">
        <v>6.325824376240158</v>
      </c>
      <c r="K342" s="95">
        <v>143.95262201275074</v>
      </c>
      <c r="L342" s="99">
        <v>1.0964889180631532</v>
      </c>
      <c r="M342" s="104">
        <v>3.5781380331466561</v>
      </c>
      <c r="N342" s="1"/>
      <c r="O342" s="1"/>
      <c r="P342" s="1"/>
      <c r="Q342" s="1"/>
      <c r="R342" s="1"/>
      <c r="S342" s="1"/>
      <c r="T342" s="1"/>
      <c r="U342" s="1"/>
    </row>
    <row r="343" spans="2:21" x14ac:dyDescent="0.25">
      <c r="B343" s="1"/>
      <c r="C343" s="1"/>
      <c r="D343" s="1"/>
      <c r="E343" s="1"/>
      <c r="F343" s="1"/>
      <c r="G343" s="1"/>
      <c r="H343" s="1"/>
      <c r="I343" s="1">
        <v>337</v>
      </c>
      <c r="J343" s="65">
        <v>6.0624356972599145</v>
      </c>
      <c r="K343" s="95">
        <v>120.87313185035904</v>
      </c>
      <c r="L343" s="99">
        <v>1.1163470930172295</v>
      </c>
      <c r="M343" s="104">
        <v>1.9253746348134371</v>
      </c>
      <c r="N343" s="1"/>
      <c r="O343" s="1"/>
      <c r="P343" s="1"/>
      <c r="Q343" s="1"/>
      <c r="R343" s="1"/>
      <c r="S343" s="1"/>
      <c r="T343" s="1"/>
      <c r="U343" s="1"/>
    </row>
    <row r="344" spans="2:21" x14ac:dyDescent="0.25">
      <c r="B344" s="1"/>
      <c r="C344" s="1"/>
      <c r="D344" s="1"/>
      <c r="E344" s="1"/>
      <c r="F344" s="1"/>
      <c r="G344" s="1"/>
      <c r="H344" s="1"/>
      <c r="I344" s="1">
        <v>338</v>
      </c>
      <c r="J344" s="65">
        <v>6.5285815474138813</v>
      </c>
      <c r="K344" s="95">
        <v>147.07985555079591</v>
      </c>
      <c r="L344" s="99">
        <v>1.1270925790443136</v>
      </c>
      <c r="M344" s="104">
        <v>3.0573565669718157</v>
      </c>
      <c r="N344" s="1"/>
      <c r="O344" s="1"/>
      <c r="P344" s="1"/>
      <c r="Q344" s="1"/>
      <c r="R344" s="1"/>
      <c r="S344" s="1"/>
      <c r="T344" s="1"/>
      <c r="U344" s="1"/>
    </row>
    <row r="345" spans="2:21" x14ac:dyDescent="0.25">
      <c r="B345" s="1"/>
      <c r="C345" s="1"/>
      <c r="D345" s="1"/>
      <c r="E345" s="1"/>
      <c r="F345" s="1"/>
      <c r="G345" s="1"/>
      <c r="H345" s="1"/>
      <c r="I345" s="1">
        <v>339</v>
      </c>
      <c r="J345" s="65">
        <v>4.5037225733282575</v>
      </c>
      <c r="K345" s="95">
        <v>138.22217630821652</v>
      </c>
      <c r="L345" s="99">
        <v>1.1109929818012623</v>
      </c>
      <c r="M345" s="104">
        <v>4.8165164154087421</v>
      </c>
      <c r="N345" s="1"/>
      <c r="O345" s="1"/>
      <c r="P345" s="1"/>
      <c r="Q345" s="1"/>
      <c r="R345" s="1"/>
      <c r="S345" s="1"/>
      <c r="T345" s="1"/>
      <c r="U345" s="1"/>
    </row>
    <row r="346" spans="2:21" x14ac:dyDescent="0.25">
      <c r="B346" s="1"/>
      <c r="C346" s="1"/>
      <c r="D346" s="1"/>
      <c r="E346" s="1"/>
      <c r="F346" s="1"/>
      <c r="G346" s="1"/>
      <c r="H346" s="1"/>
      <c r="I346" s="1">
        <v>340</v>
      </c>
      <c r="J346" s="65">
        <v>5.9302777051809814</v>
      </c>
      <c r="K346" s="95">
        <v>136.14202451642203</v>
      </c>
      <c r="L346" s="99">
        <v>1.1355911444404745</v>
      </c>
      <c r="M346" s="104">
        <v>2.8673701576094288</v>
      </c>
      <c r="N346" s="1"/>
      <c r="O346" s="1"/>
      <c r="P346" s="1"/>
      <c r="Q346" s="1"/>
      <c r="R346" s="1"/>
      <c r="S346" s="1"/>
      <c r="T346" s="1"/>
      <c r="U346" s="1"/>
    </row>
    <row r="347" spans="2:21" x14ac:dyDescent="0.25">
      <c r="B347" s="1"/>
      <c r="C347" s="1"/>
      <c r="D347" s="1"/>
      <c r="E347" s="1"/>
      <c r="F347" s="1"/>
      <c r="G347" s="1"/>
      <c r="H347" s="1"/>
      <c r="I347" s="1">
        <v>341</v>
      </c>
      <c r="J347" s="65">
        <v>5.8455176421900958</v>
      </c>
      <c r="K347" s="95">
        <v>121.5835185630379</v>
      </c>
      <c r="L347" s="99">
        <v>1.0796098194917629</v>
      </c>
      <c r="M347" s="104">
        <v>2.8099348508991877</v>
      </c>
      <c r="N347" s="1"/>
      <c r="O347" s="1"/>
      <c r="P347" s="1"/>
      <c r="Q347" s="1"/>
      <c r="R347" s="1"/>
      <c r="S347" s="1"/>
      <c r="T347" s="1"/>
      <c r="U347" s="1"/>
    </row>
    <row r="348" spans="2:21" x14ac:dyDescent="0.25">
      <c r="B348" s="1"/>
      <c r="C348" s="1"/>
      <c r="D348" s="1"/>
      <c r="E348" s="1"/>
      <c r="F348" s="1"/>
      <c r="G348" s="1"/>
      <c r="H348" s="1"/>
      <c r="I348" s="1">
        <v>342</v>
      </c>
      <c r="J348" s="65">
        <v>5.8869368160082862</v>
      </c>
      <c r="K348" s="95">
        <v>112.98357050086705</v>
      </c>
      <c r="L348" s="99">
        <v>1.1096835592324714</v>
      </c>
      <c r="M348" s="104">
        <v>1.5152060192944425</v>
      </c>
      <c r="N348" s="1"/>
      <c r="O348" s="1"/>
      <c r="P348" s="1"/>
      <c r="Q348" s="1"/>
      <c r="R348" s="1"/>
      <c r="S348" s="1"/>
      <c r="T348" s="1"/>
      <c r="U348" s="1"/>
    </row>
    <row r="349" spans="2:21" x14ac:dyDescent="0.25">
      <c r="B349" s="1"/>
      <c r="C349" s="1"/>
      <c r="D349" s="1"/>
      <c r="E349" s="1"/>
      <c r="F349" s="1"/>
      <c r="G349" s="1"/>
      <c r="H349" s="1"/>
      <c r="I349" s="1">
        <v>343</v>
      </c>
      <c r="J349" s="65">
        <v>5.3639089276237755</v>
      </c>
      <c r="K349" s="95">
        <v>129.16003268069056</v>
      </c>
      <c r="L349" s="99">
        <v>1.0747453480607978</v>
      </c>
      <c r="M349" s="104">
        <v>3.9543506968529591</v>
      </c>
      <c r="N349" s="1"/>
      <c r="O349" s="1"/>
      <c r="P349" s="1"/>
      <c r="Q349" s="1"/>
      <c r="R349" s="1"/>
      <c r="S349" s="1"/>
      <c r="T349" s="1"/>
      <c r="U349" s="1"/>
    </row>
    <row r="350" spans="2:21" x14ac:dyDescent="0.25">
      <c r="B350" s="1"/>
      <c r="C350" s="1"/>
      <c r="D350" s="1"/>
      <c r="E350" s="1"/>
      <c r="F350" s="1"/>
      <c r="G350" s="1"/>
      <c r="H350" s="1"/>
      <c r="I350" s="1">
        <v>344</v>
      </c>
      <c r="J350" s="65">
        <v>6.5158547411407985</v>
      </c>
      <c r="K350" s="95">
        <v>132.49574260165267</v>
      </c>
      <c r="L350" s="99">
        <v>1.051660500847621</v>
      </c>
      <c r="M350" s="104">
        <v>3.4447946199942443</v>
      </c>
      <c r="N350" s="1"/>
      <c r="O350" s="1"/>
      <c r="P350" s="1"/>
      <c r="Q350" s="1"/>
      <c r="R350" s="1"/>
      <c r="S350" s="1"/>
      <c r="T350" s="1"/>
      <c r="U350" s="1"/>
    </row>
    <row r="351" spans="2:21" x14ac:dyDescent="0.25">
      <c r="B351" s="1"/>
      <c r="C351" s="1"/>
      <c r="D351" s="1"/>
      <c r="E351" s="1"/>
      <c r="F351" s="1"/>
      <c r="G351" s="1"/>
      <c r="H351" s="1"/>
      <c r="I351" s="1">
        <v>345</v>
      </c>
      <c r="J351" s="65">
        <v>6.5804733011116916</v>
      </c>
      <c r="K351" s="95">
        <v>132.23064171222188</v>
      </c>
      <c r="L351" s="99">
        <v>1.0689406838895565</v>
      </c>
      <c r="M351" s="104">
        <v>3.0545863949324747</v>
      </c>
      <c r="N351" s="1"/>
      <c r="O351" s="1"/>
      <c r="P351" s="1"/>
      <c r="Q351" s="1"/>
      <c r="R351" s="1"/>
      <c r="S351" s="1"/>
      <c r="T351" s="1"/>
      <c r="U351" s="1"/>
    </row>
    <row r="352" spans="2:21" x14ac:dyDescent="0.25">
      <c r="B352" s="1"/>
      <c r="C352" s="1"/>
      <c r="D352" s="1"/>
      <c r="E352" s="1"/>
      <c r="F352" s="1"/>
      <c r="G352" s="1"/>
      <c r="H352" s="1"/>
      <c r="I352" s="1">
        <v>346</v>
      </c>
      <c r="J352" s="65">
        <v>6.7054314346787933</v>
      </c>
      <c r="K352" s="95">
        <v>129.97586778718403</v>
      </c>
      <c r="L352" s="99">
        <v>1.1396504352918684</v>
      </c>
      <c r="M352" s="104">
        <v>1.6113263595404916</v>
      </c>
      <c r="N352" s="1"/>
      <c r="O352" s="1"/>
      <c r="P352" s="1"/>
      <c r="Q352" s="1"/>
      <c r="R352" s="1"/>
      <c r="S352" s="1"/>
      <c r="T352" s="1"/>
      <c r="U352" s="1"/>
    </row>
    <row r="353" spans="2:21" x14ac:dyDescent="0.25">
      <c r="B353" s="1"/>
      <c r="C353" s="1"/>
      <c r="D353" s="1"/>
      <c r="E353" s="1"/>
      <c r="F353" s="1"/>
      <c r="G353" s="1"/>
      <c r="H353" s="1"/>
      <c r="I353" s="1">
        <v>347</v>
      </c>
      <c r="J353" s="65">
        <v>6.8108527615795804</v>
      </c>
      <c r="K353" s="95">
        <v>123.0230952984992</v>
      </c>
      <c r="L353" s="99">
        <v>1.1587302453699488</v>
      </c>
      <c r="M353" s="104">
        <v>0.69515388537424982</v>
      </c>
      <c r="N353" s="1"/>
      <c r="O353" s="1"/>
      <c r="P353" s="1"/>
      <c r="Q353" s="1"/>
      <c r="R353" s="1"/>
      <c r="S353" s="1"/>
      <c r="T353" s="1"/>
      <c r="U353" s="1"/>
    </row>
    <row r="354" spans="2:21" x14ac:dyDescent="0.25">
      <c r="B354" s="1"/>
      <c r="C354" s="1"/>
      <c r="D354" s="1"/>
      <c r="E354" s="1"/>
      <c r="F354" s="1"/>
      <c r="G354" s="1"/>
      <c r="H354" s="1"/>
      <c r="I354" s="1">
        <v>348</v>
      </c>
      <c r="J354" s="65">
        <v>5.4711741538195842</v>
      </c>
      <c r="K354" s="95">
        <v>151.00695964266191</v>
      </c>
      <c r="L354" s="99">
        <v>1.088993660740599</v>
      </c>
      <c r="M354" s="104">
        <v>4.9477520628453941</v>
      </c>
      <c r="N354" s="1"/>
      <c r="O354" s="1"/>
      <c r="P354" s="1"/>
      <c r="Q354" s="1"/>
      <c r="R354" s="1"/>
      <c r="S354" s="1"/>
      <c r="T354" s="1"/>
      <c r="U354" s="1"/>
    </row>
    <row r="355" spans="2:21" x14ac:dyDescent="0.25">
      <c r="B355" s="1"/>
      <c r="C355" s="1"/>
      <c r="D355" s="1"/>
      <c r="E355" s="1"/>
      <c r="F355" s="1"/>
      <c r="G355" s="1"/>
      <c r="H355" s="1"/>
      <c r="I355" s="1">
        <v>349</v>
      </c>
      <c r="J355" s="65">
        <v>6.2328224754014485</v>
      </c>
      <c r="K355" s="95">
        <v>130.53128300563108</v>
      </c>
      <c r="L355" s="99">
        <v>1.0779591631576566</v>
      </c>
      <c r="M355" s="104">
        <v>3.1275575304857171</v>
      </c>
      <c r="N355" s="1"/>
      <c r="O355" s="1"/>
      <c r="P355" s="1"/>
      <c r="Q355" s="1"/>
      <c r="R355" s="1"/>
      <c r="S355" s="1"/>
      <c r="T355" s="1"/>
      <c r="U355" s="1"/>
    </row>
    <row r="356" spans="2:21" x14ac:dyDescent="0.25">
      <c r="B356" s="1"/>
      <c r="C356" s="1"/>
      <c r="D356" s="1"/>
      <c r="E356" s="1"/>
      <c r="F356" s="1"/>
      <c r="G356" s="1"/>
      <c r="H356" s="1"/>
      <c r="I356" s="1">
        <v>350</v>
      </c>
      <c r="J356" s="65">
        <v>6.3131955357556064</v>
      </c>
      <c r="K356" s="95">
        <v>132.9204605827218</v>
      </c>
      <c r="L356" s="99">
        <v>1.1391682345564365</v>
      </c>
      <c r="M356" s="104">
        <v>2.2155183134768741</v>
      </c>
      <c r="N356" s="1"/>
      <c r="O356" s="1"/>
      <c r="P356" s="1"/>
      <c r="Q356" s="1"/>
      <c r="R356" s="1"/>
      <c r="S356" s="1"/>
      <c r="T356" s="1"/>
      <c r="U356" s="1"/>
    </row>
    <row r="357" spans="2:21" x14ac:dyDescent="0.25">
      <c r="B357" s="1"/>
      <c r="C357" s="1"/>
      <c r="D357" s="1"/>
      <c r="E357" s="1"/>
      <c r="F357" s="1"/>
      <c r="G357" s="1"/>
      <c r="H357" s="1"/>
      <c r="I357" s="1">
        <v>351</v>
      </c>
      <c r="J357" s="65">
        <v>6.8003934024883526</v>
      </c>
      <c r="K357" s="95">
        <v>137.62330211323166</v>
      </c>
      <c r="L357" s="99">
        <v>1.1006777569052777</v>
      </c>
      <c r="M357" s="104">
        <v>2.6507754626012279</v>
      </c>
      <c r="N357" s="1"/>
      <c r="O357" s="1"/>
      <c r="P357" s="1"/>
      <c r="Q357" s="1"/>
      <c r="R357" s="1"/>
      <c r="S357" s="1"/>
      <c r="T357" s="1"/>
      <c r="U357" s="1"/>
    </row>
    <row r="358" spans="2:21" x14ac:dyDescent="0.25">
      <c r="B358" s="1"/>
      <c r="C358" s="1"/>
      <c r="D358" s="1"/>
      <c r="E358" s="1"/>
      <c r="F358" s="1"/>
      <c r="G358" s="1"/>
      <c r="H358" s="1"/>
      <c r="I358" s="1">
        <v>352</v>
      </c>
      <c r="J358" s="65">
        <v>7.0133813319366887</v>
      </c>
      <c r="K358" s="95">
        <v>132.77546210313074</v>
      </c>
      <c r="L358" s="99">
        <v>1.0800104007510132</v>
      </c>
      <c r="M358" s="104">
        <v>2.4671443236403832</v>
      </c>
      <c r="N358" s="1"/>
      <c r="O358" s="1"/>
      <c r="P358" s="1"/>
      <c r="Q358" s="1"/>
      <c r="R358" s="1"/>
      <c r="S358" s="1"/>
      <c r="T358" s="1"/>
      <c r="U358" s="1"/>
    </row>
    <row r="359" spans="2:21" x14ac:dyDescent="0.25">
      <c r="B359" s="1"/>
      <c r="C359" s="1"/>
      <c r="D359" s="1"/>
      <c r="E359" s="1"/>
      <c r="F359" s="1"/>
      <c r="G359" s="1"/>
      <c r="H359" s="1"/>
      <c r="I359" s="1">
        <v>353</v>
      </c>
      <c r="J359" s="65">
        <v>6.2721198356533776</v>
      </c>
      <c r="K359" s="95">
        <v>138.95365513306652</v>
      </c>
      <c r="L359" s="99">
        <v>1.1325065363758817</v>
      </c>
      <c r="M359" s="104">
        <v>2.7518494883406444</v>
      </c>
      <c r="N359" s="1"/>
      <c r="O359" s="1"/>
      <c r="P359" s="1"/>
      <c r="Q359" s="1"/>
      <c r="R359" s="1"/>
      <c r="S359" s="1"/>
      <c r="T359" s="1"/>
      <c r="U359" s="1"/>
    </row>
    <row r="360" spans="2:21" x14ac:dyDescent="0.25">
      <c r="B360" s="1"/>
      <c r="C360" s="1"/>
      <c r="D360" s="1"/>
      <c r="E360" s="1"/>
      <c r="F360" s="1"/>
      <c r="G360" s="1"/>
      <c r="H360" s="1"/>
      <c r="I360" s="1">
        <v>354</v>
      </c>
      <c r="J360" s="65">
        <v>6.4083784554730006</v>
      </c>
      <c r="K360" s="95">
        <v>129.42248845805446</v>
      </c>
      <c r="L360" s="99">
        <v>1.1000631529790739</v>
      </c>
      <c r="M360" s="104">
        <v>2.500436986844834</v>
      </c>
      <c r="N360" s="1"/>
      <c r="O360" s="1"/>
      <c r="P360" s="1"/>
      <c r="Q360" s="1"/>
      <c r="R360" s="1"/>
      <c r="S360" s="1"/>
      <c r="T360" s="1"/>
      <c r="U360" s="1"/>
    </row>
    <row r="361" spans="2:21" x14ac:dyDescent="0.25">
      <c r="B361" s="1"/>
      <c r="C361" s="1"/>
      <c r="D361" s="1"/>
      <c r="E361" s="1"/>
      <c r="F361" s="1"/>
      <c r="G361" s="1"/>
      <c r="H361" s="1"/>
      <c r="I361" s="1">
        <v>355</v>
      </c>
      <c r="J361" s="65">
        <v>6.4371282805679355</v>
      </c>
      <c r="K361" s="95">
        <v>123.99270868403454</v>
      </c>
      <c r="L361" s="99">
        <v>1.0794058396378219</v>
      </c>
      <c r="M361" s="104">
        <v>2.4135953511830408</v>
      </c>
      <c r="N361" s="1"/>
      <c r="O361" s="1"/>
      <c r="P361" s="1"/>
      <c r="Q361" s="1"/>
      <c r="R361" s="1"/>
      <c r="S361" s="1"/>
      <c r="T361" s="1"/>
      <c r="U361" s="1"/>
    </row>
    <row r="362" spans="2:21" x14ac:dyDescent="0.25">
      <c r="B362" s="1"/>
      <c r="C362" s="1"/>
      <c r="D362" s="1"/>
      <c r="E362" s="1"/>
      <c r="F362" s="1"/>
      <c r="G362" s="1"/>
      <c r="H362" s="1"/>
      <c r="I362" s="1">
        <v>356</v>
      </c>
      <c r="J362" s="65">
        <v>6.1731047712299718</v>
      </c>
      <c r="K362" s="95">
        <v>131.48868227717742</v>
      </c>
      <c r="L362" s="99">
        <v>1.0336824272533407</v>
      </c>
      <c r="M362" s="104">
        <v>4.0489366978643595</v>
      </c>
      <c r="N362" s="1"/>
      <c r="O362" s="1"/>
      <c r="P362" s="1"/>
      <c r="Q362" s="1"/>
      <c r="R362" s="1"/>
      <c r="S362" s="1"/>
      <c r="T362" s="1"/>
      <c r="U362" s="1"/>
    </row>
    <row r="363" spans="2:21" x14ac:dyDescent="0.25">
      <c r="B363" s="1"/>
      <c r="C363" s="1"/>
      <c r="D363" s="1"/>
      <c r="E363" s="1"/>
      <c r="F363" s="1"/>
      <c r="G363" s="1"/>
      <c r="H363" s="1"/>
      <c r="I363" s="1">
        <v>357</v>
      </c>
      <c r="J363" s="65">
        <v>7.0739151725769922</v>
      </c>
      <c r="K363" s="95">
        <v>130.43032121103013</v>
      </c>
      <c r="L363" s="99">
        <v>1.0873597524554821</v>
      </c>
      <c r="M363" s="104">
        <v>2.1189467811209646</v>
      </c>
      <c r="N363" s="1"/>
      <c r="O363" s="1"/>
      <c r="P363" s="1"/>
      <c r="Q363" s="1"/>
      <c r="R363" s="1"/>
      <c r="S363" s="1"/>
      <c r="T363" s="1"/>
      <c r="U363" s="1"/>
    </row>
    <row r="364" spans="2:21" x14ac:dyDescent="0.25">
      <c r="B364" s="1"/>
      <c r="C364" s="1"/>
      <c r="D364" s="1"/>
      <c r="E364" s="1"/>
      <c r="F364" s="1"/>
      <c r="G364" s="1"/>
      <c r="H364" s="1"/>
      <c r="I364" s="1">
        <v>358</v>
      </c>
      <c r="J364" s="65">
        <v>6.2368861930700081</v>
      </c>
      <c r="K364" s="95">
        <v>137.43217276025848</v>
      </c>
      <c r="L364" s="99">
        <v>1.0860252077918915</v>
      </c>
      <c r="M364" s="104">
        <v>3.447312689103585</v>
      </c>
      <c r="N364" s="1"/>
      <c r="O364" s="1"/>
      <c r="P364" s="1"/>
      <c r="Q364" s="1"/>
      <c r="R364" s="1"/>
      <c r="S364" s="1"/>
      <c r="T364" s="1"/>
      <c r="U364" s="1"/>
    </row>
    <row r="365" spans="2:21" x14ac:dyDescent="0.25">
      <c r="B365" s="1"/>
      <c r="C365" s="1"/>
      <c r="D365" s="1"/>
      <c r="E365" s="1"/>
      <c r="F365" s="1"/>
      <c r="G365" s="1"/>
      <c r="H365" s="1"/>
      <c r="I365" s="1">
        <v>359</v>
      </c>
      <c r="J365" s="65">
        <v>6.3676352206654538</v>
      </c>
      <c r="K365" s="95">
        <v>131.26532776464052</v>
      </c>
      <c r="L365" s="99">
        <v>1.0533785863399301</v>
      </c>
      <c r="M365" s="104">
        <v>3.4771013202260637</v>
      </c>
      <c r="N365" s="1"/>
      <c r="O365" s="1"/>
      <c r="P365" s="1"/>
      <c r="Q365" s="1"/>
      <c r="R365" s="1"/>
      <c r="S365" s="1"/>
      <c r="T365" s="1"/>
      <c r="U365" s="1"/>
    </row>
    <row r="366" spans="2:21" x14ac:dyDescent="0.25">
      <c r="B366" s="1"/>
      <c r="C366" s="1"/>
      <c r="D366" s="1"/>
      <c r="E366" s="1"/>
      <c r="F366" s="1"/>
      <c r="G366" s="1"/>
      <c r="H366" s="1"/>
      <c r="I366" s="1">
        <v>360</v>
      </c>
      <c r="J366" s="65">
        <v>5.9659913702181537</v>
      </c>
      <c r="K366" s="95">
        <v>126.6980163411377</v>
      </c>
      <c r="L366" s="99">
        <v>1.079422686383416</v>
      </c>
      <c r="M366" s="104">
        <v>3.0910914319752347</v>
      </c>
      <c r="N366" s="1"/>
      <c r="O366" s="1"/>
      <c r="P366" s="1"/>
      <c r="Q366" s="1"/>
      <c r="R366" s="1"/>
      <c r="S366" s="1"/>
      <c r="T366" s="1"/>
      <c r="U366" s="1"/>
    </row>
    <row r="367" spans="2:21" x14ac:dyDescent="0.25">
      <c r="B367" s="1"/>
      <c r="C367" s="1"/>
      <c r="D367" s="1"/>
      <c r="E367" s="1"/>
      <c r="F367" s="1"/>
      <c r="G367" s="1"/>
      <c r="H367" s="1"/>
      <c r="I367" s="1">
        <v>361</v>
      </c>
      <c r="J367" s="65">
        <v>4.8416741468885931</v>
      </c>
      <c r="K367" s="95">
        <v>134.07149274352449</v>
      </c>
      <c r="L367" s="99">
        <v>1.0402064047169233</v>
      </c>
      <c r="M367" s="104">
        <v>5.4348306196978875</v>
      </c>
      <c r="N367" s="1"/>
      <c r="O367" s="1"/>
      <c r="P367" s="1"/>
      <c r="Q367" s="1"/>
      <c r="R367" s="1"/>
      <c r="S367" s="1"/>
      <c r="T367" s="1"/>
      <c r="U367" s="1"/>
    </row>
    <row r="368" spans="2:21" x14ac:dyDescent="0.25">
      <c r="B368" s="1"/>
      <c r="C368" s="1"/>
      <c r="D368" s="1"/>
      <c r="E368" s="1"/>
      <c r="F368" s="1"/>
      <c r="G368" s="1"/>
      <c r="H368" s="1"/>
      <c r="I368" s="1">
        <v>362</v>
      </c>
      <c r="J368" s="65">
        <v>6.739018927768182</v>
      </c>
      <c r="K368" s="95">
        <v>126.34142266785751</v>
      </c>
      <c r="L368" s="99">
        <v>1.0482923947701812</v>
      </c>
      <c r="M368" s="104">
        <v>2.8415549837618173</v>
      </c>
      <c r="N368" s="1"/>
      <c r="O368" s="1"/>
      <c r="P368" s="1"/>
      <c r="Q368" s="1"/>
      <c r="R368" s="1"/>
      <c r="S368" s="1"/>
      <c r="T368" s="1"/>
      <c r="U368" s="1"/>
    </row>
    <row r="369" spans="2:21" x14ac:dyDescent="0.25">
      <c r="B369" s="1"/>
      <c r="C369" s="1"/>
      <c r="D369" s="1"/>
      <c r="E369" s="1"/>
      <c r="F369" s="1"/>
      <c r="G369" s="1"/>
      <c r="H369" s="1"/>
      <c r="I369" s="1">
        <v>363</v>
      </c>
      <c r="J369" s="65">
        <v>5.5932419714832964</v>
      </c>
      <c r="K369" s="95">
        <v>129.49164789827822</v>
      </c>
      <c r="L369" s="99">
        <v>1.0580815231185996</v>
      </c>
      <c r="M369" s="104">
        <v>4.0418862840839651</v>
      </c>
      <c r="N369" s="1"/>
      <c r="O369" s="1"/>
      <c r="P369" s="1"/>
      <c r="Q369" s="1"/>
      <c r="R369" s="1"/>
      <c r="S369" s="1"/>
      <c r="T369" s="1"/>
      <c r="U369" s="1"/>
    </row>
    <row r="370" spans="2:21" x14ac:dyDescent="0.25">
      <c r="B370" s="1"/>
      <c r="C370" s="1"/>
      <c r="D370" s="1"/>
      <c r="E370" s="1"/>
      <c r="F370" s="1"/>
      <c r="G370" s="1"/>
      <c r="H370" s="1"/>
      <c r="I370" s="1">
        <v>364</v>
      </c>
      <c r="J370" s="65">
        <v>6.0514686659057375</v>
      </c>
      <c r="K370" s="95">
        <v>125.56099237910867</v>
      </c>
      <c r="L370" s="99">
        <v>1.0826793507986574</v>
      </c>
      <c r="M370" s="104">
        <v>2.8641130379594237</v>
      </c>
      <c r="N370" s="1"/>
      <c r="O370" s="1"/>
      <c r="P370" s="1"/>
      <c r="Q370" s="1"/>
      <c r="R370" s="1"/>
      <c r="S370" s="1"/>
      <c r="T370" s="1"/>
      <c r="U370" s="1"/>
    </row>
    <row r="371" spans="2:21" x14ac:dyDescent="0.25">
      <c r="B371" s="1"/>
      <c r="C371" s="1"/>
      <c r="D371" s="1"/>
      <c r="E371" s="1"/>
      <c r="F371" s="1"/>
      <c r="G371" s="1"/>
      <c r="H371" s="1"/>
      <c r="I371" s="1">
        <v>365</v>
      </c>
      <c r="J371" s="65">
        <v>5.8780457604539365</v>
      </c>
      <c r="K371" s="95">
        <v>138.3706098970946</v>
      </c>
      <c r="L371" s="99">
        <v>1.1252924108096753</v>
      </c>
      <c r="M371" s="104">
        <v>3.2227505439357262</v>
      </c>
      <c r="N371" s="1"/>
      <c r="O371" s="1"/>
      <c r="P371" s="1"/>
      <c r="Q371" s="1"/>
      <c r="R371" s="1"/>
      <c r="S371" s="1"/>
      <c r="T371" s="1"/>
      <c r="U371" s="1"/>
    </row>
    <row r="372" spans="2:21" x14ac:dyDescent="0.25">
      <c r="B372" s="1"/>
      <c r="C372" s="1"/>
      <c r="D372" s="1"/>
      <c r="E372" s="1"/>
      <c r="F372" s="1"/>
      <c r="G372" s="1"/>
      <c r="H372" s="1"/>
      <c r="I372" s="1">
        <v>366</v>
      </c>
      <c r="J372" s="65">
        <v>6.5148143609185354</v>
      </c>
      <c r="K372" s="95">
        <v>115.55303759710318</v>
      </c>
      <c r="L372" s="99">
        <v>1.0847337676544229</v>
      </c>
      <c r="M372" s="104">
        <v>1.5380478515950102</v>
      </c>
      <c r="N372" s="1"/>
      <c r="O372" s="1"/>
      <c r="P372" s="1"/>
      <c r="Q372" s="1"/>
      <c r="R372" s="1"/>
      <c r="S372" s="1"/>
      <c r="T372" s="1"/>
      <c r="U372" s="1"/>
    </row>
    <row r="373" spans="2:21" x14ac:dyDescent="0.25">
      <c r="B373" s="1"/>
      <c r="C373" s="1"/>
      <c r="D373" s="1"/>
      <c r="E373" s="1"/>
      <c r="F373" s="1"/>
      <c r="G373" s="1"/>
      <c r="H373" s="1"/>
      <c r="I373" s="1">
        <v>367</v>
      </c>
      <c r="J373" s="65">
        <v>5.4644750950689804</v>
      </c>
      <c r="K373" s="95">
        <v>118.13027853157097</v>
      </c>
      <c r="L373" s="99">
        <v>1.0400323846241049</v>
      </c>
      <c r="M373" s="104">
        <v>3.6074191000520628</v>
      </c>
      <c r="N373" s="1"/>
      <c r="O373" s="1"/>
      <c r="P373" s="1"/>
      <c r="Q373" s="1"/>
      <c r="R373" s="1"/>
      <c r="S373" s="1"/>
      <c r="T373" s="1"/>
      <c r="U373" s="1"/>
    </row>
    <row r="374" spans="2:21" x14ac:dyDescent="0.25">
      <c r="B374" s="1"/>
      <c r="C374" s="1"/>
      <c r="D374" s="1"/>
      <c r="E374" s="1"/>
      <c r="F374" s="1"/>
      <c r="G374" s="1"/>
      <c r="H374" s="1"/>
      <c r="I374" s="1">
        <v>368</v>
      </c>
      <c r="J374" s="65">
        <v>6.4146836072610602</v>
      </c>
      <c r="K374" s="95">
        <v>130.4518587331051</v>
      </c>
      <c r="L374" s="99">
        <v>1.1165692801367757</v>
      </c>
      <c r="M374" s="104">
        <v>2.2985305711916055</v>
      </c>
      <c r="N374" s="1"/>
      <c r="O374" s="1"/>
      <c r="P374" s="1"/>
      <c r="Q374" s="1"/>
      <c r="R374" s="1"/>
      <c r="S374" s="1"/>
      <c r="T374" s="1"/>
      <c r="U374" s="1"/>
    </row>
    <row r="375" spans="2:21" x14ac:dyDescent="0.25">
      <c r="B375" s="1"/>
      <c r="C375" s="1"/>
      <c r="D375" s="1"/>
      <c r="E375" s="1"/>
      <c r="F375" s="1"/>
      <c r="G375" s="1"/>
      <c r="H375" s="1"/>
      <c r="I375" s="1">
        <v>369</v>
      </c>
      <c r="J375" s="65">
        <v>6.2070314482513789</v>
      </c>
      <c r="K375" s="95">
        <v>137.75618502798054</v>
      </c>
      <c r="L375" s="99">
        <v>1.1128706198643701</v>
      </c>
      <c r="M375" s="104">
        <v>3.0534669487390289</v>
      </c>
      <c r="N375" s="1"/>
      <c r="O375" s="1"/>
      <c r="P375" s="1"/>
      <c r="Q375" s="1"/>
      <c r="R375" s="1"/>
      <c r="S375" s="1"/>
      <c r="T375" s="1"/>
      <c r="U375" s="1"/>
    </row>
    <row r="376" spans="2:21" x14ac:dyDescent="0.25">
      <c r="B376" s="1"/>
      <c r="C376" s="1"/>
      <c r="D376" s="1"/>
      <c r="E376" s="1"/>
      <c r="F376" s="1"/>
      <c r="G376" s="1"/>
      <c r="H376" s="1"/>
      <c r="I376" s="1">
        <v>370</v>
      </c>
      <c r="J376" s="65">
        <v>7.2765638385262195</v>
      </c>
      <c r="K376" s="95">
        <v>133.86360158216155</v>
      </c>
      <c r="L376" s="99">
        <v>1.0955165196725001</v>
      </c>
      <c r="M376" s="104">
        <v>2.0153160659135523</v>
      </c>
      <c r="N376" s="1"/>
      <c r="O376" s="1"/>
      <c r="P376" s="1"/>
      <c r="Q376" s="1"/>
      <c r="R376" s="1"/>
      <c r="S376" s="1"/>
      <c r="T376" s="1"/>
      <c r="U376" s="1"/>
    </row>
    <row r="377" spans="2:21" x14ac:dyDescent="0.25">
      <c r="B377" s="1"/>
      <c r="C377" s="1"/>
      <c r="D377" s="1"/>
      <c r="E377" s="1"/>
      <c r="F377" s="1"/>
      <c r="G377" s="1"/>
      <c r="H377" s="1"/>
      <c r="I377" s="1">
        <v>371</v>
      </c>
      <c r="J377" s="65">
        <v>6.2638511201999414</v>
      </c>
      <c r="K377" s="95">
        <v>111.36177419943061</v>
      </c>
      <c r="L377" s="99">
        <v>1.0984817573562127</v>
      </c>
      <c r="M377" s="104">
        <v>1.1674062762334714</v>
      </c>
      <c r="N377" s="1"/>
      <c r="O377" s="1"/>
      <c r="P377" s="1"/>
      <c r="Q377" s="1"/>
      <c r="R377" s="1"/>
      <c r="S377" s="1"/>
      <c r="T377" s="1"/>
      <c r="U377" s="1"/>
    </row>
    <row r="378" spans="2:21" x14ac:dyDescent="0.25">
      <c r="B378" s="1"/>
      <c r="C378" s="1"/>
      <c r="D378" s="1"/>
      <c r="E378" s="1"/>
      <c r="F378" s="1"/>
      <c r="G378" s="1"/>
      <c r="H378" s="1"/>
      <c r="I378" s="1">
        <v>372</v>
      </c>
      <c r="J378" s="65">
        <v>7.2527568489971541</v>
      </c>
      <c r="K378" s="95">
        <v>132.99820613574246</v>
      </c>
      <c r="L378" s="99">
        <v>1.0918839255295771</v>
      </c>
      <c r="M378" s="104">
        <v>2.0415303872291908</v>
      </c>
      <c r="N378" s="1"/>
      <c r="O378" s="1"/>
      <c r="P378" s="1"/>
      <c r="Q378" s="1"/>
      <c r="R378" s="1"/>
      <c r="S378" s="1"/>
      <c r="T378" s="1"/>
      <c r="U378" s="1"/>
    </row>
    <row r="379" spans="2:21" x14ac:dyDescent="0.25">
      <c r="B379" s="1"/>
      <c r="C379" s="1"/>
      <c r="D379" s="1"/>
      <c r="E379" s="1"/>
      <c r="F379" s="1"/>
      <c r="G379" s="1"/>
      <c r="H379" s="1"/>
      <c r="I379" s="1">
        <v>373</v>
      </c>
      <c r="J379" s="65">
        <v>6.8101881626442182</v>
      </c>
      <c r="K379" s="95">
        <v>127.15106169962741</v>
      </c>
      <c r="L379" s="99">
        <v>1.0818717000974081</v>
      </c>
      <c r="M379" s="104">
        <v>2.2386990194074272</v>
      </c>
      <c r="N379" s="1"/>
      <c r="O379" s="1"/>
      <c r="P379" s="1"/>
      <c r="Q379" s="1"/>
      <c r="R379" s="1"/>
      <c r="S379" s="1"/>
      <c r="T379" s="1"/>
      <c r="U379" s="1"/>
    </row>
    <row r="380" spans="2:21" x14ac:dyDescent="0.25">
      <c r="B380" s="1"/>
      <c r="C380" s="1"/>
      <c r="D380" s="1"/>
      <c r="E380" s="1"/>
      <c r="F380" s="1"/>
      <c r="G380" s="1"/>
      <c r="H380" s="1"/>
      <c r="I380" s="1">
        <v>374</v>
      </c>
      <c r="J380" s="65">
        <v>7.7255564574767668</v>
      </c>
      <c r="K380" s="95">
        <v>144.78230614256952</v>
      </c>
      <c r="L380" s="99">
        <v>1.0396925503286774</v>
      </c>
      <c r="M380" s="104">
        <v>3.2225939361085914</v>
      </c>
      <c r="N380" s="1"/>
      <c r="O380" s="1"/>
      <c r="P380" s="1"/>
      <c r="Q380" s="1"/>
      <c r="R380" s="1"/>
      <c r="S380" s="1"/>
      <c r="T380" s="1"/>
      <c r="U380" s="1"/>
    </row>
    <row r="381" spans="2:21" x14ac:dyDescent="0.25">
      <c r="B381" s="1"/>
      <c r="C381" s="1"/>
      <c r="D381" s="1"/>
      <c r="E381" s="1"/>
      <c r="F381" s="1"/>
      <c r="G381" s="1"/>
      <c r="H381" s="1"/>
      <c r="I381" s="1">
        <v>375</v>
      </c>
      <c r="J381" s="65">
        <v>6.5059236899703201</v>
      </c>
      <c r="K381" s="95">
        <v>129.33511097895368</v>
      </c>
      <c r="L381" s="99">
        <v>1.1003848388602999</v>
      </c>
      <c r="M381" s="104">
        <v>2.3913127543471919</v>
      </c>
      <c r="N381" s="1"/>
      <c r="O381" s="1"/>
      <c r="P381" s="1"/>
      <c r="Q381" s="1"/>
      <c r="R381" s="1"/>
      <c r="S381" s="1"/>
      <c r="T381" s="1"/>
      <c r="U381" s="1"/>
    </row>
    <row r="382" spans="2:21" x14ac:dyDescent="0.25">
      <c r="B382" s="1"/>
      <c r="C382" s="1"/>
      <c r="D382" s="1"/>
      <c r="E382" s="1"/>
      <c r="F382" s="1"/>
      <c r="G382" s="1"/>
      <c r="H382" s="1"/>
      <c r="I382" s="1">
        <v>376</v>
      </c>
      <c r="J382" s="65">
        <v>6.5946500976368085</v>
      </c>
      <c r="K382" s="95">
        <v>132.57888162392848</v>
      </c>
      <c r="L382" s="99">
        <v>1.0852648540507785</v>
      </c>
      <c r="M382" s="104">
        <v>2.7828158041704576</v>
      </c>
      <c r="N382" s="1"/>
      <c r="O382" s="1"/>
      <c r="P382" s="1"/>
      <c r="Q382" s="1"/>
      <c r="R382" s="1"/>
      <c r="S382" s="1"/>
      <c r="T382" s="1"/>
      <c r="U382" s="1"/>
    </row>
    <row r="383" spans="2:21" x14ac:dyDescent="0.25">
      <c r="B383" s="1"/>
      <c r="C383" s="1"/>
      <c r="D383" s="1"/>
      <c r="E383" s="1"/>
      <c r="F383" s="1"/>
      <c r="G383" s="1"/>
      <c r="H383" s="1"/>
      <c r="I383" s="1">
        <v>377</v>
      </c>
      <c r="J383" s="65">
        <v>6.6223403934625278</v>
      </c>
      <c r="K383" s="95">
        <v>133.07794431956304</v>
      </c>
      <c r="L383" s="99">
        <v>1.1722152380688251</v>
      </c>
      <c r="M383" s="104">
        <v>1.4221007941902712</v>
      </c>
      <c r="N383" s="1"/>
      <c r="O383" s="1"/>
      <c r="P383" s="1"/>
      <c r="Q383" s="1"/>
      <c r="R383" s="1"/>
      <c r="S383" s="1"/>
      <c r="T383" s="1"/>
      <c r="U383" s="1"/>
    </row>
    <row r="384" spans="2:21" x14ac:dyDescent="0.25">
      <c r="B384" s="1"/>
      <c r="C384" s="1"/>
      <c r="D384" s="1"/>
      <c r="E384" s="1"/>
      <c r="F384" s="1"/>
      <c r="G384" s="1"/>
      <c r="H384" s="1"/>
      <c r="I384" s="1">
        <v>378</v>
      </c>
      <c r="J384" s="65">
        <v>5.9956871969591097</v>
      </c>
      <c r="K384" s="95">
        <v>123.54448322721343</v>
      </c>
      <c r="L384" s="99">
        <v>1.0918561667202853</v>
      </c>
      <c r="M384" s="104">
        <v>2.6086431596033499</v>
      </c>
      <c r="N384" s="1"/>
      <c r="O384" s="1"/>
      <c r="P384" s="1"/>
      <c r="Q384" s="1"/>
      <c r="R384" s="1"/>
      <c r="S384" s="1"/>
      <c r="T384" s="1"/>
      <c r="U384" s="1"/>
    </row>
    <row r="385" spans="2:21" x14ac:dyDescent="0.25">
      <c r="B385" s="1"/>
      <c r="C385" s="1"/>
      <c r="D385" s="1"/>
      <c r="E385" s="1"/>
      <c r="F385" s="1"/>
      <c r="G385" s="1"/>
      <c r="H385" s="1"/>
      <c r="I385" s="1">
        <v>379</v>
      </c>
      <c r="J385" s="65">
        <v>5.3752576409147235</v>
      </c>
      <c r="K385" s="95">
        <v>119.42414409934385</v>
      </c>
      <c r="L385" s="99">
        <v>1.1054027633969197</v>
      </c>
      <c r="M385" s="104">
        <v>2.6694757512855816</v>
      </c>
      <c r="N385" s="1"/>
      <c r="O385" s="1"/>
      <c r="P385" s="1"/>
      <c r="Q385" s="1"/>
      <c r="R385" s="1"/>
      <c r="S385" s="1"/>
      <c r="T385" s="1"/>
      <c r="U385" s="1"/>
    </row>
    <row r="386" spans="2:21" x14ac:dyDescent="0.25">
      <c r="B386" s="1"/>
      <c r="C386" s="1"/>
      <c r="D386" s="1"/>
      <c r="E386" s="1"/>
      <c r="F386" s="1"/>
      <c r="G386" s="1"/>
      <c r="H386" s="1"/>
      <c r="I386" s="1">
        <v>380</v>
      </c>
      <c r="J386" s="65">
        <v>4.9063611199958697</v>
      </c>
      <c r="K386" s="95">
        <v>133.56034085037462</v>
      </c>
      <c r="L386" s="99">
        <v>1.0868218153160507</v>
      </c>
      <c r="M386" s="104">
        <v>4.5112164364252916</v>
      </c>
      <c r="N386" s="1"/>
      <c r="O386" s="1"/>
      <c r="P386" s="1"/>
      <c r="Q386" s="1"/>
      <c r="R386" s="1"/>
      <c r="S386" s="1"/>
      <c r="T386" s="1"/>
      <c r="U386" s="1"/>
    </row>
    <row r="387" spans="2:21" x14ac:dyDescent="0.25">
      <c r="B387" s="1"/>
      <c r="C387" s="1"/>
      <c r="D387" s="1"/>
      <c r="E387" s="1"/>
      <c r="F387" s="1"/>
      <c r="G387" s="1"/>
      <c r="H387" s="1"/>
      <c r="I387" s="1">
        <v>381</v>
      </c>
      <c r="J387" s="65">
        <v>5.1562996152700604</v>
      </c>
      <c r="K387" s="95">
        <v>132.32854344098192</v>
      </c>
      <c r="L387" s="99">
        <v>1.0896145764115761</v>
      </c>
      <c r="M387" s="104">
        <v>4.130476289338727</v>
      </c>
      <c r="N387" s="1"/>
      <c r="O387" s="1"/>
      <c r="P387" s="1"/>
      <c r="Q387" s="1"/>
      <c r="R387" s="1"/>
      <c r="S387" s="1"/>
      <c r="T387" s="1"/>
      <c r="U387" s="1"/>
    </row>
    <row r="388" spans="2:21" x14ac:dyDescent="0.25">
      <c r="B388" s="1"/>
      <c r="C388" s="1"/>
      <c r="D388" s="1"/>
      <c r="E388" s="1"/>
      <c r="F388" s="1"/>
      <c r="G388" s="1"/>
      <c r="H388" s="1"/>
      <c r="I388" s="1">
        <v>382</v>
      </c>
      <c r="J388" s="65">
        <v>6.0471033151411753</v>
      </c>
      <c r="K388" s="95">
        <v>126.36354001249384</v>
      </c>
      <c r="L388" s="99">
        <v>1.0876601290192185</v>
      </c>
      <c r="M388" s="104">
        <v>2.8445836072038109</v>
      </c>
      <c r="N388" s="1"/>
      <c r="O388" s="1"/>
      <c r="P388" s="1"/>
      <c r="Q388" s="1"/>
      <c r="R388" s="1"/>
      <c r="S388" s="1"/>
      <c r="T388" s="1"/>
      <c r="U388" s="1"/>
    </row>
    <row r="389" spans="2:21" x14ac:dyDescent="0.25">
      <c r="B389" s="1"/>
      <c r="C389" s="1"/>
      <c r="D389" s="1"/>
      <c r="E389" s="1"/>
      <c r="F389" s="1"/>
      <c r="G389" s="1"/>
      <c r="H389" s="1"/>
      <c r="I389" s="1">
        <v>383</v>
      </c>
      <c r="J389" s="65">
        <v>4.1841980161630481</v>
      </c>
      <c r="K389" s="95">
        <v>132.47661087045924</v>
      </c>
      <c r="L389" s="99">
        <v>1.0340599368089074</v>
      </c>
      <c r="M389" s="104">
        <v>6.0988378749209584</v>
      </c>
      <c r="N389" s="1"/>
      <c r="O389" s="1"/>
      <c r="P389" s="1"/>
      <c r="Q389" s="1"/>
      <c r="R389" s="1"/>
      <c r="S389" s="1"/>
      <c r="T389" s="1"/>
      <c r="U389" s="1"/>
    </row>
    <row r="390" spans="2:21" x14ac:dyDescent="0.25">
      <c r="B390" s="1"/>
      <c r="C390" s="1"/>
      <c r="D390" s="1"/>
      <c r="E390" s="1"/>
      <c r="F390" s="1"/>
      <c r="G390" s="1"/>
      <c r="H390" s="1"/>
      <c r="I390" s="1">
        <v>384</v>
      </c>
      <c r="J390" s="65">
        <v>5.4419693853299247</v>
      </c>
      <c r="K390" s="95">
        <v>123.78688432747502</v>
      </c>
      <c r="L390" s="99">
        <v>1.0453436806269638</v>
      </c>
      <c r="M390" s="104">
        <v>3.9964139658794569</v>
      </c>
      <c r="N390" s="1"/>
      <c r="O390" s="1"/>
      <c r="P390" s="1"/>
      <c r="Q390" s="1"/>
      <c r="R390" s="1"/>
      <c r="S390" s="1"/>
      <c r="T390" s="1"/>
      <c r="U390" s="1"/>
    </row>
    <row r="391" spans="2:21" x14ac:dyDescent="0.25">
      <c r="B391" s="1"/>
      <c r="C391" s="1"/>
      <c r="D391" s="1"/>
      <c r="E391" s="1"/>
      <c r="F391" s="1"/>
      <c r="G391" s="1"/>
      <c r="H391" s="1"/>
      <c r="I391" s="1">
        <v>385</v>
      </c>
      <c r="J391" s="65">
        <v>5.4114602657141102</v>
      </c>
      <c r="K391" s="95">
        <v>140.22042599446507</v>
      </c>
      <c r="L391" s="99">
        <v>1.1025917453729326</v>
      </c>
      <c r="M391" s="104">
        <v>4.1696655289428257</v>
      </c>
      <c r="N391" s="1"/>
      <c r="O391" s="1"/>
      <c r="P391" s="1"/>
      <c r="Q391" s="1"/>
      <c r="R391" s="1"/>
      <c r="S391" s="1"/>
      <c r="T391" s="1"/>
      <c r="U391" s="1"/>
    </row>
    <row r="392" spans="2:21" x14ac:dyDescent="0.25">
      <c r="B392" s="1"/>
      <c r="C392" s="1"/>
      <c r="D392" s="1"/>
      <c r="E392" s="1"/>
      <c r="F392" s="1"/>
      <c r="G392" s="1"/>
      <c r="H392" s="1"/>
      <c r="I392" s="1">
        <v>386</v>
      </c>
      <c r="J392" s="65">
        <v>6.5833857185682048</v>
      </c>
      <c r="K392" s="95">
        <v>131.68559621111123</v>
      </c>
      <c r="L392" s="99">
        <v>1.0913158676460486</v>
      </c>
      <c r="M392" s="104">
        <v>2.6305001117567315</v>
      </c>
      <c r="N392" s="1"/>
      <c r="O392" s="1"/>
      <c r="P392" s="1"/>
      <c r="Q392" s="1"/>
      <c r="R392" s="1"/>
      <c r="S392" s="1"/>
      <c r="T392" s="1"/>
      <c r="U392" s="1"/>
    </row>
    <row r="393" spans="2:21" x14ac:dyDescent="0.25">
      <c r="B393" s="1"/>
      <c r="C393" s="1"/>
      <c r="D393" s="1"/>
      <c r="E393" s="1"/>
      <c r="F393" s="1"/>
      <c r="G393" s="1"/>
      <c r="H393" s="1"/>
      <c r="I393" s="1">
        <v>387</v>
      </c>
      <c r="J393" s="65">
        <v>5.1890890139961394</v>
      </c>
      <c r="K393" s="95">
        <v>118.8862128862842</v>
      </c>
      <c r="L393" s="99">
        <v>1.0691762439400547</v>
      </c>
      <c r="M393" s="104">
        <v>3.4232157299030916</v>
      </c>
      <c r="N393" s="1"/>
      <c r="O393" s="1"/>
      <c r="P393" s="1"/>
      <c r="Q393" s="1"/>
      <c r="R393" s="1"/>
      <c r="S393" s="1"/>
      <c r="T393" s="1"/>
      <c r="U393" s="1"/>
    </row>
    <row r="394" spans="2:21" x14ac:dyDescent="0.25">
      <c r="B394" s="1"/>
      <c r="C394" s="1"/>
      <c r="D394" s="1"/>
      <c r="E394" s="1"/>
      <c r="F394" s="1"/>
      <c r="G394" s="1"/>
      <c r="H394" s="1"/>
      <c r="I394" s="1">
        <v>388</v>
      </c>
      <c r="J394" s="65">
        <v>4.1986612142942459</v>
      </c>
      <c r="K394" s="95">
        <v>129.21673289507294</v>
      </c>
      <c r="L394" s="99">
        <v>1.1301028762135332</v>
      </c>
      <c r="M394" s="104">
        <v>4.2121196748223362</v>
      </c>
      <c r="N394" s="1"/>
      <c r="O394" s="1"/>
      <c r="P394" s="1"/>
      <c r="Q394" s="1"/>
      <c r="R394" s="1"/>
      <c r="S394" s="1"/>
      <c r="T394" s="1"/>
      <c r="U394" s="1"/>
    </row>
    <row r="395" spans="2:21" x14ac:dyDescent="0.25">
      <c r="B395" s="1"/>
      <c r="C395" s="1"/>
      <c r="D395" s="1"/>
      <c r="E395" s="1"/>
      <c r="F395" s="1"/>
      <c r="G395" s="1"/>
      <c r="H395" s="1"/>
      <c r="I395" s="1">
        <v>389</v>
      </c>
      <c r="J395" s="65">
        <v>6.768660122249277</v>
      </c>
      <c r="K395" s="95">
        <v>138.59183200270871</v>
      </c>
      <c r="L395" s="99">
        <v>1.1001874580730511</v>
      </c>
      <c r="M395" s="104">
        <v>2.7515411837387163</v>
      </c>
      <c r="N395" s="1"/>
      <c r="O395" s="1"/>
      <c r="P395" s="1"/>
      <c r="Q395" s="1"/>
      <c r="R395" s="1"/>
      <c r="S395" s="1"/>
      <c r="T395" s="1"/>
      <c r="U395" s="1"/>
    </row>
    <row r="396" spans="2:21" x14ac:dyDescent="0.25">
      <c r="B396" s="1"/>
      <c r="C396" s="1"/>
      <c r="D396" s="1"/>
      <c r="E396" s="1"/>
      <c r="F396" s="1"/>
      <c r="G396" s="1"/>
      <c r="H396" s="1"/>
      <c r="I396" s="1">
        <v>390</v>
      </c>
      <c r="J396" s="65">
        <v>6.226657203935873</v>
      </c>
      <c r="K396" s="95">
        <v>126.40879145510281</v>
      </c>
      <c r="L396" s="99">
        <v>1.0592078264732598</v>
      </c>
      <c r="M396" s="104">
        <v>3.1623678804758413</v>
      </c>
      <c r="N396" s="1"/>
      <c r="O396" s="1"/>
      <c r="P396" s="1"/>
      <c r="Q396" s="1"/>
      <c r="R396" s="1"/>
      <c r="S396" s="1"/>
      <c r="T396" s="1"/>
      <c r="U396" s="1"/>
    </row>
    <row r="397" spans="2:21" x14ac:dyDescent="0.25">
      <c r="B397" s="1"/>
      <c r="C397" s="1"/>
      <c r="D397" s="1"/>
      <c r="E397" s="1"/>
      <c r="F397" s="1"/>
      <c r="G397" s="1"/>
      <c r="H397" s="1"/>
      <c r="I397" s="1">
        <v>391</v>
      </c>
      <c r="J397" s="65">
        <v>5.3036385837777305</v>
      </c>
      <c r="K397" s="95">
        <v>123.63862047745712</v>
      </c>
      <c r="L397" s="99">
        <v>1.1062010103815079</v>
      </c>
      <c r="M397" s="104">
        <v>3.0705529324735856</v>
      </c>
      <c r="N397" s="1"/>
      <c r="O397" s="1"/>
      <c r="P397" s="1"/>
      <c r="Q397" s="1"/>
      <c r="R397" s="1"/>
      <c r="S397" s="1"/>
      <c r="T397" s="1"/>
      <c r="U397" s="1"/>
    </row>
    <row r="398" spans="2:21" x14ac:dyDescent="0.25">
      <c r="B398" s="1"/>
      <c r="C398" s="1"/>
      <c r="D398" s="1"/>
      <c r="E398" s="1"/>
      <c r="F398" s="1"/>
      <c r="G398" s="1"/>
      <c r="H398" s="1"/>
      <c r="I398" s="1">
        <v>392</v>
      </c>
      <c r="J398" s="65">
        <v>4.8925756511356298</v>
      </c>
      <c r="K398" s="95">
        <v>132.99799455290105</v>
      </c>
      <c r="L398" s="99">
        <v>1.1645239574858139</v>
      </c>
      <c r="M398" s="104">
        <v>3.2591316894161171</v>
      </c>
      <c r="N398" s="1"/>
      <c r="O398" s="1"/>
      <c r="P398" s="1"/>
      <c r="Q398" s="1"/>
      <c r="R398" s="1"/>
      <c r="S398" s="1"/>
      <c r="T398" s="1"/>
      <c r="U398" s="1"/>
    </row>
    <row r="399" spans="2:21" x14ac:dyDescent="0.25">
      <c r="B399" s="1"/>
      <c r="C399" s="1"/>
      <c r="D399" s="1"/>
      <c r="E399" s="1"/>
      <c r="F399" s="1"/>
      <c r="G399" s="1"/>
      <c r="H399" s="1"/>
      <c r="I399" s="1">
        <v>393</v>
      </c>
      <c r="J399" s="65">
        <v>6.7164213794105248</v>
      </c>
      <c r="K399" s="95">
        <v>136.74375843874961</v>
      </c>
      <c r="L399" s="99">
        <v>1.0714293184318011</v>
      </c>
      <c r="M399" s="104">
        <v>3.174694627063273</v>
      </c>
      <c r="N399" s="1"/>
      <c r="O399" s="1"/>
      <c r="P399" s="1"/>
      <c r="Q399" s="1"/>
      <c r="R399" s="1"/>
      <c r="S399" s="1"/>
      <c r="T399" s="1"/>
      <c r="U399" s="1"/>
    </row>
    <row r="400" spans="2:21" x14ac:dyDescent="0.25">
      <c r="B400" s="1"/>
      <c r="C400" s="1"/>
      <c r="D400" s="1"/>
      <c r="E400" s="1"/>
      <c r="F400" s="1"/>
      <c r="G400" s="1"/>
      <c r="H400" s="1"/>
      <c r="I400" s="1">
        <v>394</v>
      </c>
      <c r="J400" s="65">
        <v>5.6044399476574434</v>
      </c>
      <c r="K400" s="95">
        <v>126.43722612847893</v>
      </c>
      <c r="L400" s="99">
        <v>1.1147414238296138</v>
      </c>
      <c r="M400" s="104">
        <v>2.846064789411475</v>
      </c>
      <c r="N400" s="1"/>
      <c r="O400" s="1"/>
      <c r="P400" s="1"/>
      <c r="Q400" s="1"/>
      <c r="R400" s="1"/>
      <c r="S400" s="1"/>
      <c r="T400" s="1"/>
      <c r="U400" s="1"/>
    </row>
    <row r="401" spans="2:21" x14ac:dyDescent="0.25">
      <c r="B401" s="1"/>
      <c r="C401" s="1"/>
      <c r="D401" s="1"/>
      <c r="E401" s="1"/>
      <c r="F401" s="1"/>
      <c r="G401" s="1"/>
      <c r="H401" s="1"/>
      <c r="I401" s="1">
        <v>395</v>
      </c>
      <c r="J401" s="65">
        <v>4.9366232613069361</v>
      </c>
      <c r="K401" s="95">
        <v>126.28215981220248</v>
      </c>
      <c r="L401" s="99">
        <v>1.1192153018715347</v>
      </c>
      <c r="M401" s="104">
        <v>3.4305095941072992</v>
      </c>
      <c r="N401" s="1"/>
      <c r="O401" s="1"/>
      <c r="P401" s="1"/>
      <c r="Q401" s="1"/>
      <c r="R401" s="1"/>
      <c r="S401" s="1"/>
      <c r="T401" s="1"/>
      <c r="U401" s="1"/>
    </row>
    <row r="402" spans="2:21" x14ac:dyDescent="0.25">
      <c r="B402" s="1"/>
      <c r="C402" s="1"/>
      <c r="D402" s="1"/>
      <c r="E402" s="1"/>
      <c r="F402" s="1"/>
      <c r="G402" s="1"/>
      <c r="H402" s="1"/>
      <c r="I402" s="1">
        <v>396</v>
      </c>
      <c r="J402" s="65">
        <v>7.7477459036809213</v>
      </c>
      <c r="K402" s="95">
        <v>123.20458391713531</v>
      </c>
      <c r="L402" s="99">
        <v>1.159829375133328</v>
      </c>
      <c r="M402" s="104">
        <v>-0.24372752556906008</v>
      </c>
      <c r="N402" s="1"/>
      <c r="O402" s="1"/>
      <c r="P402" s="1"/>
      <c r="Q402" s="1"/>
      <c r="R402" s="1"/>
      <c r="S402" s="1"/>
      <c r="T402" s="1"/>
      <c r="U402" s="1"/>
    </row>
    <row r="403" spans="2:21" x14ac:dyDescent="0.25">
      <c r="B403" s="1"/>
      <c r="C403" s="1"/>
      <c r="D403" s="1"/>
      <c r="E403" s="1"/>
      <c r="F403" s="1"/>
      <c r="G403" s="1"/>
      <c r="H403" s="1"/>
      <c r="I403" s="1">
        <v>397</v>
      </c>
      <c r="J403" s="65">
        <v>5.4828918615002173</v>
      </c>
      <c r="K403" s="95">
        <v>127.75386652989424</v>
      </c>
      <c r="L403" s="99">
        <v>1.0444974065558381</v>
      </c>
      <c r="M403" s="104">
        <v>4.2720112602745761</v>
      </c>
      <c r="N403" s="1"/>
      <c r="O403" s="1"/>
      <c r="P403" s="1"/>
      <c r="Q403" s="1"/>
      <c r="R403" s="1"/>
      <c r="S403" s="1"/>
      <c r="T403" s="1"/>
      <c r="U403" s="1"/>
    </row>
    <row r="404" spans="2:21" x14ac:dyDescent="0.25">
      <c r="B404" s="1"/>
      <c r="C404" s="1"/>
      <c r="D404" s="1"/>
      <c r="E404" s="1"/>
      <c r="F404" s="1"/>
      <c r="G404" s="1"/>
      <c r="H404" s="1"/>
      <c r="I404" s="1">
        <v>398</v>
      </c>
      <c r="J404" s="65">
        <v>6.6733795299516183</v>
      </c>
      <c r="K404" s="95">
        <v>141.21604285538135</v>
      </c>
      <c r="L404" s="99">
        <v>1.0858740717702511</v>
      </c>
      <c r="M404" s="104">
        <v>3.2473443616467144</v>
      </c>
      <c r="N404" s="1"/>
      <c r="O404" s="1"/>
      <c r="P404" s="1"/>
      <c r="Q404" s="1"/>
      <c r="R404" s="1"/>
      <c r="S404" s="1"/>
      <c r="T404" s="1"/>
      <c r="U404" s="1"/>
    </row>
    <row r="405" spans="2:21" x14ac:dyDescent="0.25">
      <c r="B405" s="1"/>
      <c r="C405" s="1"/>
      <c r="D405" s="1"/>
      <c r="E405" s="1"/>
      <c r="F405" s="1"/>
      <c r="G405" s="1"/>
      <c r="H405" s="1"/>
      <c r="I405" s="1">
        <v>399</v>
      </c>
      <c r="J405" s="65">
        <v>6.6834796921910069</v>
      </c>
      <c r="K405" s="95">
        <v>125.29083650839279</v>
      </c>
      <c r="L405" s="99">
        <v>1.1134329179376514</v>
      </c>
      <c r="M405" s="104">
        <v>1.7012698659150374</v>
      </c>
      <c r="N405" s="1"/>
      <c r="O405" s="1"/>
      <c r="P405" s="1"/>
      <c r="Q405" s="1"/>
      <c r="R405" s="1"/>
      <c r="S405" s="1"/>
      <c r="T405" s="1"/>
      <c r="U405" s="1"/>
    </row>
    <row r="406" spans="2:21" x14ac:dyDescent="0.25">
      <c r="B406" s="1"/>
      <c r="C406" s="1"/>
      <c r="D406" s="1"/>
      <c r="E406" s="1"/>
      <c r="F406" s="1"/>
      <c r="G406" s="1"/>
      <c r="H406" s="1"/>
      <c r="I406" s="1">
        <v>400</v>
      </c>
      <c r="J406" s="65">
        <v>7.0626267985841942</v>
      </c>
      <c r="K406" s="95">
        <v>127.4770207541837</v>
      </c>
      <c r="L406" s="99">
        <v>1.0163137979133501</v>
      </c>
      <c r="M406" s="104">
        <v>3.202873313818241</v>
      </c>
      <c r="N406" s="1"/>
      <c r="O406" s="1"/>
      <c r="P406" s="1"/>
      <c r="Q406" s="1"/>
      <c r="R406" s="1"/>
      <c r="S406" s="1"/>
      <c r="T406" s="1"/>
      <c r="U406" s="1"/>
    </row>
    <row r="407" spans="2:21" x14ac:dyDescent="0.25">
      <c r="B407" s="1"/>
      <c r="C407" s="1"/>
      <c r="D407" s="1"/>
      <c r="E407" s="1"/>
      <c r="F407" s="1"/>
      <c r="G407" s="1"/>
      <c r="H407" s="1"/>
      <c r="I407" s="1">
        <v>401</v>
      </c>
      <c r="J407" s="65">
        <v>5.5960620453485541</v>
      </c>
      <c r="K407" s="95">
        <v>121.09184949714421</v>
      </c>
      <c r="L407" s="99">
        <v>1.0930478409198869</v>
      </c>
      <c r="M407" s="104">
        <v>2.7915657857649698</v>
      </c>
      <c r="N407" s="1"/>
      <c r="O407" s="1"/>
      <c r="P407" s="1"/>
      <c r="Q407" s="1"/>
      <c r="R407" s="1"/>
      <c r="S407" s="1"/>
      <c r="T407" s="1"/>
      <c r="U407" s="1"/>
    </row>
    <row r="408" spans="2:21" x14ac:dyDescent="0.25">
      <c r="B408" s="1"/>
      <c r="C408" s="1"/>
      <c r="D408" s="1"/>
      <c r="E408" s="1"/>
      <c r="F408" s="1"/>
      <c r="G408" s="1"/>
      <c r="H408" s="1"/>
      <c r="I408" s="1">
        <v>402</v>
      </c>
      <c r="J408" s="65">
        <v>6.2780306652802897</v>
      </c>
      <c r="K408" s="95">
        <v>128.80708931765463</v>
      </c>
      <c r="L408" s="99">
        <v>1.0532511350771221</v>
      </c>
      <c r="M408" s="104">
        <v>3.3945355172245897</v>
      </c>
      <c r="N408" s="1"/>
      <c r="O408" s="1"/>
      <c r="P408" s="1"/>
      <c r="Q408" s="1"/>
      <c r="R408" s="1"/>
      <c r="S408" s="1"/>
      <c r="T408" s="1"/>
      <c r="U408" s="1"/>
    </row>
    <row r="409" spans="2:21" x14ac:dyDescent="0.25">
      <c r="B409" s="1"/>
      <c r="C409" s="1"/>
      <c r="D409" s="1"/>
      <c r="E409" s="1"/>
      <c r="F409" s="1"/>
      <c r="G409" s="1"/>
      <c r="H409" s="1"/>
      <c r="I409" s="1">
        <v>403</v>
      </c>
      <c r="J409" s="65">
        <v>6.190854549181755</v>
      </c>
      <c r="K409" s="95">
        <v>144.71915724057027</v>
      </c>
      <c r="L409" s="99">
        <v>1.0777910737924041</v>
      </c>
      <c r="M409" s="104">
        <v>4.0736953091488814</v>
      </c>
      <c r="N409" s="1"/>
      <c r="O409" s="1"/>
      <c r="P409" s="1"/>
      <c r="Q409" s="1"/>
      <c r="R409" s="1"/>
      <c r="S409" s="1"/>
      <c r="T409" s="1"/>
      <c r="U409" s="1"/>
    </row>
    <row r="410" spans="2:21" x14ac:dyDescent="0.25">
      <c r="B410" s="1"/>
      <c r="C410" s="1"/>
      <c r="D410" s="1"/>
      <c r="E410" s="1"/>
      <c r="F410" s="1"/>
      <c r="G410" s="1"/>
      <c r="H410" s="1"/>
      <c r="I410" s="1">
        <v>404</v>
      </c>
      <c r="J410" s="65">
        <v>5.4302937112051097</v>
      </c>
      <c r="K410" s="95">
        <v>132.56931806026822</v>
      </c>
      <c r="L410" s="99">
        <v>1.1744038593806192</v>
      </c>
      <c r="M410" s="104">
        <v>2.5477548342500782</v>
      </c>
      <c r="N410" s="1"/>
      <c r="O410" s="1"/>
      <c r="P410" s="1"/>
      <c r="Q410" s="1"/>
      <c r="R410" s="1"/>
      <c r="S410" s="1"/>
      <c r="T410" s="1"/>
      <c r="U410" s="1"/>
    </row>
    <row r="411" spans="2:21" x14ac:dyDescent="0.25">
      <c r="B411" s="1"/>
      <c r="C411" s="1"/>
      <c r="D411" s="1"/>
      <c r="E411" s="1"/>
      <c r="F411" s="1"/>
      <c r="G411" s="1"/>
      <c r="H411" s="1"/>
      <c r="I411" s="1">
        <v>405</v>
      </c>
      <c r="J411" s="65">
        <v>5.8521514516989681</v>
      </c>
      <c r="K411" s="95">
        <v>139.28589089933848</v>
      </c>
      <c r="L411" s="99">
        <v>1.1270084048233544</v>
      </c>
      <c r="M411" s="104">
        <v>3.2785714385295925</v>
      </c>
      <c r="N411" s="1"/>
      <c r="O411" s="1"/>
      <c r="P411" s="1"/>
      <c r="Q411" s="1"/>
      <c r="R411" s="1"/>
      <c r="S411" s="1"/>
      <c r="T411" s="1"/>
      <c r="U411" s="1"/>
    </row>
    <row r="412" spans="2:21" x14ac:dyDescent="0.25">
      <c r="B412" s="1"/>
      <c r="C412" s="1"/>
      <c r="D412" s="1"/>
      <c r="E412" s="1"/>
      <c r="F412" s="1"/>
      <c r="G412" s="1"/>
      <c r="H412" s="1"/>
      <c r="I412" s="1">
        <v>406</v>
      </c>
      <c r="J412" s="65">
        <v>5.4496704175783144</v>
      </c>
      <c r="K412" s="95">
        <v>134.23132873979279</v>
      </c>
      <c r="L412" s="99">
        <v>1.1043628246356498</v>
      </c>
      <c r="M412" s="104">
        <v>3.7205290277043499</v>
      </c>
      <c r="N412" s="1"/>
      <c r="O412" s="1"/>
      <c r="P412" s="1"/>
      <c r="Q412" s="1"/>
      <c r="R412" s="1"/>
      <c r="S412" s="1"/>
      <c r="T412" s="1"/>
      <c r="U412" s="1"/>
    </row>
    <row r="413" spans="2:21" x14ac:dyDescent="0.25">
      <c r="B413" s="1"/>
      <c r="C413" s="1"/>
      <c r="D413" s="1"/>
      <c r="E413" s="1"/>
      <c r="F413" s="1"/>
      <c r="G413" s="1"/>
      <c r="H413" s="1"/>
      <c r="I413" s="1">
        <v>407</v>
      </c>
      <c r="J413" s="65">
        <v>5.4227538520439218</v>
      </c>
      <c r="K413" s="95">
        <v>129.23306204446416</v>
      </c>
      <c r="L413" s="99">
        <v>1.1271475080015287</v>
      </c>
      <c r="M413" s="104">
        <v>3.0356031121621836</v>
      </c>
      <c r="N413" s="1"/>
      <c r="O413" s="1"/>
      <c r="P413" s="1"/>
      <c r="Q413" s="1"/>
      <c r="R413" s="1"/>
      <c r="S413" s="1"/>
      <c r="T413" s="1"/>
      <c r="U413" s="1"/>
    </row>
    <row r="414" spans="2:21" x14ac:dyDescent="0.25">
      <c r="B414" s="1"/>
      <c r="C414" s="1"/>
      <c r="D414" s="1"/>
      <c r="E414" s="1"/>
      <c r="F414" s="1"/>
      <c r="G414" s="1"/>
      <c r="H414" s="1"/>
      <c r="I414" s="1">
        <v>408</v>
      </c>
      <c r="J414" s="65">
        <v>5.8119274608201525</v>
      </c>
      <c r="K414" s="95">
        <v>138.25334952017172</v>
      </c>
      <c r="L414" s="99">
        <v>1.0591233611355613</v>
      </c>
      <c r="M414" s="104">
        <v>4.3918967172809751</v>
      </c>
      <c r="N414" s="1"/>
      <c r="O414" s="1"/>
      <c r="P414" s="1"/>
      <c r="Q414" s="1"/>
      <c r="R414" s="1"/>
      <c r="S414" s="1"/>
      <c r="T414" s="1"/>
      <c r="U414" s="1"/>
    </row>
    <row r="415" spans="2:21" x14ac:dyDescent="0.25">
      <c r="B415" s="1"/>
      <c r="C415" s="1"/>
      <c r="D415" s="1"/>
      <c r="E415" s="1"/>
      <c r="F415" s="1"/>
      <c r="G415" s="1"/>
      <c r="H415" s="1"/>
      <c r="I415" s="1">
        <v>409</v>
      </c>
      <c r="J415" s="65">
        <v>4.1709011167200591</v>
      </c>
      <c r="K415" s="95">
        <v>130.8183104849515</v>
      </c>
      <c r="L415" s="99">
        <v>1.1067470998389466</v>
      </c>
      <c r="M415" s="104">
        <v>4.7270468219927473</v>
      </c>
      <c r="N415" s="1"/>
      <c r="O415" s="1"/>
      <c r="P415" s="1"/>
      <c r="Q415" s="1"/>
      <c r="R415" s="1"/>
      <c r="S415" s="1"/>
      <c r="T415" s="1"/>
      <c r="U415" s="1"/>
    </row>
    <row r="416" spans="2:21" x14ac:dyDescent="0.25">
      <c r="B416" s="1"/>
      <c r="C416" s="1"/>
      <c r="D416" s="1"/>
      <c r="E416" s="1"/>
      <c r="F416" s="1"/>
      <c r="G416" s="1"/>
      <c r="H416" s="1"/>
      <c r="I416" s="1">
        <v>410</v>
      </c>
      <c r="J416" s="65">
        <v>6.1481877810219041</v>
      </c>
      <c r="K416" s="95">
        <v>123.49668797602909</v>
      </c>
      <c r="L416" s="99">
        <v>1.1199301563110406</v>
      </c>
      <c r="M416" s="104">
        <v>1.993208947687755</v>
      </c>
      <c r="N416" s="1"/>
      <c r="O416" s="1"/>
      <c r="P416" s="1"/>
      <c r="Q416" s="1"/>
      <c r="R416" s="1"/>
      <c r="S416" s="1"/>
      <c r="T416" s="1"/>
      <c r="U416" s="1"/>
    </row>
    <row r="417" spans="2:21" x14ac:dyDescent="0.25">
      <c r="B417" s="1"/>
      <c r="C417" s="1"/>
      <c r="D417" s="1"/>
      <c r="E417" s="1"/>
      <c r="F417" s="1"/>
      <c r="G417" s="1"/>
      <c r="H417" s="1"/>
      <c r="I417" s="1">
        <v>411</v>
      </c>
      <c r="J417" s="65">
        <v>6.3268886627619922</v>
      </c>
      <c r="K417" s="95">
        <v>125.65431615371571</v>
      </c>
      <c r="L417" s="99">
        <v>1.0881231387877153</v>
      </c>
      <c r="M417" s="104">
        <v>2.5033738244263368</v>
      </c>
      <c r="N417" s="1"/>
      <c r="O417" s="1"/>
      <c r="P417" s="1"/>
      <c r="Q417" s="1"/>
      <c r="R417" s="1"/>
      <c r="S417" s="1"/>
      <c r="T417" s="1"/>
      <c r="U417" s="1"/>
    </row>
    <row r="418" spans="2:21" x14ac:dyDescent="0.25">
      <c r="B418" s="1"/>
      <c r="C418" s="1"/>
      <c r="D418" s="1"/>
      <c r="E418" s="1"/>
      <c r="F418" s="1"/>
      <c r="G418" s="1"/>
      <c r="H418" s="1"/>
      <c r="I418" s="1">
        <v>412</v>
      </c>
      <c r="J418" s="65">
        <v>6.2922724859447605</v>
      </c>
      <c r="K418" s="95">
        <v>134.9425429563023</v>
      </c>
      <c r="L418" s="99">
        <v>1.0936915105936156</v>
      </c>
      <c r="M418" s="104">
        <v>3.1017460198885498</v>
      </c>
      <c r="N418" s="1"/>
      <c r="O418" s="1"/>
      <c r="P418" s="1"/>
      <c r="Q418" s="1"/>
      <c r="R418" s="1"/>
      <c r="S418" s="1"/>
      <c r="T418" s="1"/>
      <c r="U418" s="1"/>
    </row>
    <row r="419" spans="2:21" x14ac:dyDescent="0.25">
      <c r="B419" s="1"/>
      <c r="C419" s="1"/>
      <c r="D419" s="1"/>
      <c r="E419" s="1"/>
      <c r="F419" s="1"/>
      <c r="G419" s="1"/>
      <c r="H419" s="1"/>
      <c r="I419" s="1">
        <v>413</v>
      </c>
      <c r="J419" s="65">
        <v>5.9773062371445835</v>
      </c>
      <c r="K419" s="95">
        <v>125.29474139187533</v>
      </c>
      <c r="L419" s="99">
        <v>1.1376377618585551</v>
      </c>
      <c r="M419" s="104">
        <v>2.0255650983815023</v>
      </c>
      <c r="N419" s="1"/>
      <c r="O419" s="1"/>
      <c r="P419" s="1"/>
      <c r="Q419" s="1"/>
      <c r="R419" s="1"/>
      <c r="S419" s="1"/>
      <c r="T419" s="1"/>
      <c r="U419" s="1"/>
    </row>
    <row r="420" spans="2:21" x14ac:dyDescent="0.25">
      <c r="B420" s="1"/>
      <c r="C420" s="1"/>
      <c r="D420" s="1"/>
      <c r="E420" s="1"/>
      <c r="F420" s="1"/>
      <c r="G420" s="1"/>
      <c r="H420" s="1"/>
      <c r="I420" s="1">
        <v>414</v>
      </c>
      <c r="J420" s="65">
        <v>6.4622314461213275</v>
      </c>
      <c r="K420" s="95">
        <v>126.30614727343954</v>
      </c>
      <c r="L420" s="99">
        <v>1.0608666956218338</v>
      </c>
      <c r="M420" s="104">
        <v>2.889553336135803</v>
      </c>
      <c r="N420" s="1"/>
      <c r="O420" s="1"/>
      <c r="P420" s="1"/>
      <c r="Q420" s="1"/>
      <c r="R420" s="1"/>
      <c r="S420" s="1"/>
      <c r="T420" s="1"/>
      <c r="U420" s="1"/>
    </row>
    <row r="421" spans="2:21" x14ac:dyDescent="0.25">
      <c r="B421" s="1"/>
      <c r="C421" s="1"/>
      <c r="D421" s="1"/>
      <c r="E421" s="1"/>
      <c r="F421" s="1"/>
      <c r="G421" s="1"/>
      <c r="H421" s="1"/>
      <c r="I421" s="1">
        <v>415</v>
      </c>
      <c r="J421" s="65">
        <v>6.9892388099007929</v>
      </c>
      <c r="K421" s="95">
        <v>122.78182655502735</v>
      </c>
      <c r="L421" s="99">
        <v>1.1148680265537783</v>
      </c>
      <c r="M421" s="104">
        <v>1.1766708917950801</v>
      </c>
      <c r="N421" s="1"/>
      <c r="O421" s="1"/>
      <c r="P421" s="1"/>
      <c r="Q421" s="1"/>
      <c r="R421" s="1"/>
      <c r="S421" s="1"/>
      <c r="T421" s="1"/>
      <c r="U421" s="1"/>
    </row>
    <row r="422" spans="2:21" x14ac:dyDescent="0.25">
      <c r="B422" s="1"/>
      <c r="C422" s="1"/>
      <c r="D422" s="1"/>
      <c r="E422" s="1"/>
      <c r="F422" s="1"/>
      <c r="G422" s="1"/>
      <c r="H422" s="1"/>
      <c r="I422" s="1">
        <v>416</v>
      </c>
      <c r="J422" s="65">
        <v>6.1486312381225554</v>
      </c>
      <c r="K422" s="95">
        <v>128.85854742490861</v>
      </c>
      <c r="L422" s="99">
        <v>1.095805775159532</v>
      </c>
      <c r="M422" s="104">
        <v>2.790241248807348</v>
      </c>
      <c r="N422" s="1"/>
      <c r="O422" s="1"/>
      <c r="P422" s="1"/>
      <c r="Q422" s="1"/>
      <c r="R422" s="1"/>
      <c r="S422" s="1"/>
      <c r="T422" s="1"/>
      <c r="U422" s="1"/>
    </row>
    <row r="423" spans="2:21" x14ac:dyDescent="0.25">
      <c r="B423" s="1"/>
      <c r="C423" s="1"/>
      <c r="D423" s="1"/>
      <c r="E423" s="1"/>
      <c r="F423" s="1"/>
      <c r="G423" s="1"/>
      <c r="H423" s="1"/>
      <c r="I423" s="1">
        <v>417</v>
      </c>
      <c r="J423" s="65">
        <v>7.7473790405635903</v>
      </c>
      <c r="K423" s="95">
        <v>135.32628828417927</v>
      </c>
      <c r="L423" s="99">
        <v>1.0898128845729458</v>
      </c>
      <c r="M423" s="104">
        <v>1.7369384924808138</v>
      </c>
      <c r="N423" s="1"/>
      <c r="O423" s="1"/>
      <c r="P423" s="1"/>
      <c r="Q423" s="1"/>
      <c r="R423" s="1"/>
      <c r="S423" s="1"/>
      <c r="T423" s="1"/>
      <c r="U423" s="1"/>
    </row>
    <row r="424" spans="2:21" x14ac:dyDescent="0.25">
      <c r="B424" s="1"/>
      <c r="C424" s="1"/>
      <c r="D424" s="1"/>
      <c r="E424" s="1"/>
      <c r="F424" s="1"/>
      <c r="G424" s="1"/>
      <c r="H424" s="1"/>
      <c r="I424" s="1">
        <v>418</v>
      </c>
      <c r="J424" s="65">
        <v>6.9484010328700627</v>
      </c>
      <c r="K424" s="95">
        <v>129.94209232959196</v>
      </c>
      <c r="L424" s="99">
        <v>1.1712736936289179</v>
      </c>
      <c r="M424" s="104">
        <v>0.89214443786933728</v>
      </c>
      <c r="N424" s="1"/>
      <c r="O424" s="1"/>
      <c r="P424" s="1"/>
      <c r="Q424" s="1"/>
      <c r="R424" s="1"/>
      <c r="S424" s="1"/>
      <c r="T424" s="1"/>
      <c r="U424" s="1"/>
    </row>
    <row r="425" spans="2:21" x14ac:dyDescent="0.25">
      <c r="B425" s="1"/>
      <c r="C425" s="1"/>
      <c r="D425" s="1"/>
      <c r="E425" s="1"/>
      <c r="F425" s="1"/>
      <c r="G425" s="1"/>
      <c r="H425" s="1"/>
      <c r="I425" s="1">
        <v>419</v>
      </c>
      <c r="J425" s="65">
        <v>6.2786785974800008</v>
      </c>
      <c r="K425" s="95">
        <v>137.28061418420046</v>
      </c>
      <c r="L425" s="99">
        <v>1.1042157117608862</v>
      </c>
      <c r="M425" s="104">
        <v>3.0925047959189271</v>
      </c>
      <c r="N425" s="1"/>
      <c r="O425" s="1"/>
      <c r="P425" s="1"/>
      <c r="Q425" s="1"/>
      <c r="R425" s="1"/>
      <c r="S425" s="1"/>
      <c r="T425" s="1"/>
      <c r="U425" s="1"/>
    </row>
    <row r="426" spans="2:21" x14ac:dyDescent="0.25">
      <c r="B426" s="1"/>
      <c r="C426" s="1"/>
      <c r="D426" s="1"/>
      <c r="E426" s="1"/>
      <c r="F426" s="1"/>
      <c r="G426" s="1"/>
      <c r="H426" s="1"/>
      <c r="I426" s="1">
        <v>420</v>
      </c>
      <c r="J426" s="65">
        <v>6.7437174672608515</v>
      </c>
      <c r="K426" s="95">
        <v>123.3005992132136</v>
      </c>
      <c r="L426" s="99">
        <v>1.1509535196454181</v>
      </c>
      <c r="M426" s="104">
        <v>0.90086606986099582</v>
      </c>
      <c r="N426" s="1"/>
      <c r="O426" s="1"/>
      <c r="P426" s="1"/>
      <c r="Q426" s="1"/>
      <c r="R426" s="1"/>
      <c r="S426" s="1"/>
      <c r="T426" s="1"/>
      <c r="U426" s="1"/>
    </row>
    <row r="427" spans="2:21" x14ac:dyDescent="0.25">
      <c r="B427" s="1"/>
      <c r="C427" s="1"/>
      <c r="D427" s="1"/>
      <c r="E427" s="1"/>
      <c r="F427" s="1"/>
      <c r="G427" s="1"/>
      <c r="H427" s="1"/>
      <c r="I427" s="1">
        <v>421</v>
      </c>
      <c r="J427" s="65">
        <v>5.5222433292020234</v>
      </c>
      <c r="K427" s="95">
        <v>138.89511807150427</v>
      </c>
      <c r="L427" s="99">
        <v>1.0832073444758108</v>
      </c>
      <c r="M427" s="104">
        <v>4.3018298987239376</v>
      </c>
      <c r="N427" s="1"/>
      <c r="O427" s="1"/>
      <c r="P427" s="1"/>
      <c r="Q427" s="1"/>
      <c r="R427" s="1"/>
      <c r="S427" s="1"/>
      <c r="T427" s="1"/>
      <c r="U427" s="1"/>
    </row>
    <row r="428" spans="2:21" x14ac:dyDescent="0.25">
      <c r="B428" s="1"/>
      <c r="C428" s="1"/>
      <c r="D428" s="1"/>
      <c r="E428" s="1"/>
      <c r="F428" s="1"/>
      <c r="G428" s="1"/>
      <c r="H428" s="1"/>
      <c r="I428" s="1">
        <v>422</v>
      </c>
      <c r="J428" s="65">
        <v>6.52373364311181</v>
      </c>
      <c r="K428" s="95">
        <v>133.20225810212716</v>
      </c>
      <c r="L428" s="99">
        <v>1.05369707557269</v>
      </c>
      <c r="M428" s="104">
        <v>3.4481973059792566</v>
      </c>
      <c r="N428" s="1"/>
      <c r="O428" s="1"/>
      <c r="P428" s="1"/>
      <c r="Q428" s="1"/>
      <c r="R428" s="1"/>
      <c r="S428" s="1"/>
      <c r="T428" s="1"/>
      <c r="U428" s="1"/>
    </row>
    <row r="429" spans="2:21" x14ac:dyDescent="0.25">
      <c r="B429" s="1"/>
      <c r="C429" s="1"/>
      <c r="D429" s="1"/>
      <c r="E429" s="1"/>
      <c r="F429" s="1"/>
      <c r="G429" s="1"/>
      <c r="H429" s="1"/>
      <c r="I429" s="1">
        <v>423</v>
      </c>
      <c r="J429" s="65">
        <v>6.989265346825607</v>
      </c>
      <c r="K429" s="95">
        <v>133.45536345588059</v>
      </c>
      <c r="L429" s="99">
        <v>1.054857999960207</v>
      </c>
      <c r="M429" s="104">
        <v>2.9788620752181671</v>
      </c>
      <c r="N429" s="1"/>
      <c r="O429" s="1"/>
      <c r="P429" s="1"/>
      <c r="Q429" s="1"/>
      <c r="R429" s="1"/>
      <c r="S429" s="1"/>
      <c r="T429" s="1"/>
      <c r="U429" s="1"/>
    </row>
    <row r="430" spans="2:21" x14ac:dyDescent="0.25">
      <c r="B430" s="1"/>
      <c r="C430" s="1"/>
      <c r="D430" s="1"/>
      <c r="E430" s="1"/>
      <c r="F430" s="1"/>
      <c r="G430" s="1"/>
      <c r="H430" s="1"/>
      <c r="I430" s="1">
        <v>424</v>
      </c>
      <c r="J430" s="65">
        <v>4.7601518447456215</v>
      </c>
      <c r="K430" s="95">
        <v>138.43533636247562</v>
      </c>
      <c r="L430" s="99">
        <v>1.1624369978954274</v>
      </c>
      <c r="M430" s="104">
        <v>3.776774639929247</v>
      </c>
      <c r="N430" s="1"/>
      <c r="O430" s="1"/>
      <c r="P430" s="1"/>
      <c r="Q430" s="1"/>
      <c r="R430" s="1"/>
      <c r="S430" s="1"/>
      <c r="T430" s="1"/>
      <c r="U430" s="1"/>
    </row>
    <row r="431" spans="2:21" x14ac:dyDescent="0.25">
      <c r="B431" s="1"/>
      <c r="C431" s="1"/>
      <c r="D431" s="1"/>
      <c r="E431" s="1"/>
      <c r="F431" s="1"/>
      <c r="G431" s="1"/>
      <c r="H431" s="1"/>
      <c r="I431" s="1">
        <v>425</v>
      </c>
      <c r="J431" s="65">
        <v>6.4842083582383028</v>
      </c>
      <c r="K431" s="95">
        <v>133.73190803573172</v>
      </c>
      <c r="L431" s="99">
        <v>1.118482041884528</v>
      </c>
      <c r="M431" s="104">
        <v>2.4239930917023216</v>
      </c>
      <c r="N431" s="1"/>
      <c r="O431" s="1"/>
      <c r="P431" s="1"/>
      <c r="Q431" s="1"/>
      <c r="R431" s="1"/>
      <c r="S431" s="1"/>
      <c r="T431" s="1"/>
      <c r="U431" s="1"/>
    </row>
    <row r="432" spans="2:21" x14ac:dyDescent="0.25">
      <c r="B432" s="1"/>
      <c r="C432" s="1"/>
      <c r="D432" s="1"/>
      <c r="E432" s="1"/>
      <c r="F432" s="1"/>
      <c r="G432" s="1"/>
      <c r="H432" s="1"/>
      <c r="I432" s="1">
        <v>426</v>
      </c>
      <c r="J432" s="65">
        <v>6.2800595658773775</v>
      </c>
      <c r="K432" s="95">
        <v>138.09807415145605</v>
      </c>
      <c r="L432" s="99">
        <v>1.1020924498959259</v>
      </c>
      <c r="M432" s="104">
        <v>3.1777616156805593</v>
      </c>
      <c r="N432" s="1"/>
      <c r="O432" s="1"/>
      <c r="P432" s="1"/>
      <c r="Q432" s="1"/>
      <c r="R432" s="1"/>
      <c r="S432" s="1"/>
      <c r="T432" s="1"/>
      <c r="U432" s="1"/>
    </row>
    <row r="433" spans="2:21" x14ac:dyDescent="0.25">
      <c r="B433" s="1"/>
      <c r="C433" s="1"/>
      <c r="D433" s="1"/>
      <c r="E433" s="1"/>
      <c r="F433" s="1"/>
      <c r="G433" s="1"/>
      <c r="H433" s="1"/>
      <c r="I433" s="1">
        <v>427</v>
      </c>
      <c r="J433" s="65">
        <v>6.3492377146593864</v>
      </c>
      <c r="K433" s="95">
        <v>125.50930137677308</v>
      </c>
      <c r="L433" s="99">
        <v>1.0385041471836742</v>
      </c>
      <c r="M433" s="104">
        <v>3.348186982158845</v>
      </c>
      <c r="N433" s="1"/>
      <c r="O433" s="1"/>
      <c r="P433" s="1"/>
      <c r="Q433" s="1"/>
      <c r="R433" s="1"/>
      <c r="S433" s="1"/>
      <c r="T433" s="1"/>
      <c r="U433" s="1"/>
    </row>
    <row r="434" spans="2:21" x14ac:dyDescent="0.25">
      <c r="B434" s="1"/>
      <c r="C434" s="1"/>
      <c r="D434" s="1"/>
      <c r="E434" s="1"/>
      <c r="F434" s="1"/>
      <c r="G434" s="1"/>
      <c r="H434" s="1"/>
      <c r="I434" s="1">
        <v>428</v>
      </c>
      <c r="J434" s="65">
        <v>5.9595879233639009</v>
      </c>
      <c r="K434" s="95">
        <v>120.46677148841135</v>
      </c>
      <c r="L434" s="99">
        <v>1.1786916150814863</v>
      </c>
      <c r="M434" s="104">
        <v>1.0471256213931532</v>
      </c>
      <c r="N434" s="1"/>
      <c r="O434" s="1"/>
      <c r="P434" s="1"/>
      <c r="Q434" s="1"/>
      <c r="R434" s="1"/>
      <c r="S434" s="1"/>
      <c r="T434" s="1"/>
      <c r="U434" s="1"/>
    </row>
    <row r="435" spans="2:21" x14ac:dyDescent="0.25">
      <c r="B435" s="1"/>
      <c r="C435" s="1"/>
      <c r="D435" s="1"/>
      <c r="E435" s="1"/>
      <c r="F435" s="1"/>
      <c r="G435" s="1"/>
      <c r="H435" s="1"/>
      <c r="I435" s="1">
        <v>429</v>
      </c>
      <c r="J435" s="65">
        <v>7.1332710557527008</v>
      </c>
      <c r="K435" s="95">
        <v>130.19306098487462</v>
      </c>
      <c r="L435" s="99">
        <v>1.1124851754355725</v>
      </c>
      <c r="M435" s="104">
        <v>1.6274155094786593</v>
      </c>
      <c r="N435" s="1"/>
      <c r="O435" s="1"/>
      <c r="P435" s="1"/>
      <c r="Q435" s="1"/>
      <c r="R435" s="1"/>
      <c r="S435" s="1"/>
      <c r="T435" s="1"/>
      <c r="U435" s="1"/>
    </row>
    <row r="436" spans="2:21" x14ac:dyDescent="0.25">
      <c r="B436" s="1"/>
      <c r="C436" s="1"/>
      <c r="D436" s="1"/>
      <c r="E436" s="1"/>
      <c r="F436" s="1"/>
      <c r="G436" s="1"/>
      <c r="H436" s="1"/>
      <c r="I436" s="1">
        <v>430</v>
      </c>
      <c r="J436" s="65">
        <v>6.2624812877242544</v>
      </c>
      <c r="K436" s="95">
        <v>120.89741359949028</v>
      </c>
      <c r="L436" s="99">
        <v>1.1548672374765649</v>
      </c>
      <c r="M436" s="104">
        <v>1.1297560088533025</v>
      </c>
      <c r="N436" s="1"/>
      <c r="O436" s="1"/>
      <c r="P436" s="1"/>
      <c r="Q436" s="1"/>
      <c r="R436" s="1"/>
      <c r="S436" s="1"/>
      <c r="T436" s="1"/>
      <c r="U436" s="1"/>
    </row>
    <row r="437" spans="2:21" x14ac:dyDescent="0.25">
      <c r="B437" s="1"/>
      <c r="C437" s="1"/>
      <c r="D437" s="1"/>
      <c r="E437" s="1"/>
      <c r="F437" s="1"/>
      <c r="G437" s="1"/>
      <c r="H437" s="1"/>
      <c r="I437" s="1">
        <v>431</v>
      </c>
      <c r="J437" s="65">
        <v>6.8849784945851464</v>
      </c>
      <c r="K437" s="95">
        <v>123.50665981694128</v>
      </c>
      <c r="L437" s="99">
        <v>1.1181887020146011</v>
      </c>
      <c r="M437" s="104">
        <v>1.285015011001434</v>
      </c>
      <c r="N437" s="1"/>
      <c r="O437" s="1"/>
      <c r="P437" s="1"/>
      <c r="Q437" s="1"/>
      <c r="R437" s="1"/>
      <c r="S437" s="1"/>
      <c r="T437" s="1"/>
      <c r="U437" s="1"/>
    </row>
    <row r="438" spans="2:21" x14ac:dyDescent="0.25">
      <c r="B438" s="1"/>
      <c r="C438" s="1"/>
      <c r="D438" s="1"/>
      <c r="E438" s="1"/>
      <c r="F438" s="1"/>
      <c r="G438" s="1"/>
      <c r="H438" s="1"/>
      <c r="I438" s="1">
        <v>432</v>
      </c>
      <c r="J438" s="65">
        <v>4.9137048912278312</v>
      </c>
      <c r="K438" s="95">
        <v>144.553608723216</v>
      </c>
      <c r="L438" s="99">
        <v>1.0789601045781063</v>
      </c>
      <c r="M438" s="104">
        <v>5.3212431785856431</v>
      </c>
      <c r="N438" s="1"/>
      <c r="O438" s="1"/>
      <c r="P438" s="1"/>
      <c r="Q438" s="1"/>
      <c r="R438" s="1"/>
      <c r="S438" s="1"/>
      <c r="T438" s="1"/>
      <c r="U438" s="1"/>
    </row>
    <row r="439" spans="2:21" x14ac:dyDescent="0.25">
      <c r="B439" s="1"/>
      <c r="C439" s="1"/>
      <c r="D439" s="1"/>
      <c r="E439" s="1"/>
      <c r="F439" s="1"/>
      <c r="G439" s="1"/>
      <c r="H439" s="1"/>
      <c r="I439" s="1">
        <v>433</v>
      </c>
      <c r="J439" s="65">
        <v>5.7550909842368778</v>
      </c>
      <c r="K439" s="95">
        <v>120.34858264628731</v>
      </c>
      <c r="L439" s="99">
        <v>1.078846224650807</v>
      </c>
      <c r="M439" s="104">
        <v>2.8121966361869273</v>
      </c>
      <c r="N439" s="1"/>
      <c r="O439" s="1"/>
      <c r="P439" s="1"/>
      <c r="Q439" s="1"/>
      <c r="R439" s="1"/>
      <c r="S439" s="1"/>
      <c r="T439" s="1"/>
      <c r="U439" s="1"/>
    </row>
    <row r="440" spans="2:21" x14ac:dyDescent="0.25">
      <c r="B440" s="1"/>
      <c r="C440" s="1"/>
      <c r="D440" s="1"/>
      <c r="E440" s="1"/>
      <c r="F440" s="1"/>
      <c r="G440" s="1"/>
      <c r="H440" s="1"/>
      <c r="I440" s="1">
        <v>434</v>
      </c>
      <c r="J440" s="65">
        <v>4.8312099115462033</v>
      </c>
      <c r="K440" s="95">
        <v>120.44204327149437</v>
      </c>
      <c r="L440" s="99">
        <v>1.1299488854816899</v>
      </c>
      <c r="M440" s="104">
        <v>2.9054075135370656</v>
      </c>
      <c r="N440" s="1"/>
      <c r="O440" s="1"/>
      <c r="P440" s="1"/>
      <c r="Q440" s="1"/>
      <c r="R440" s="1"/>
      <c r="S440" s="1"/>
      <c r="T440" s="1"/>
      <c r="U440" s="1"/>
    </row>
    <row r="441" spans="2:21" x14ac:dyDescent="0.25">
      <c r="B441" s="1"/>
      <c r="C441" s="1"/>
      <c r="D441" s="1"/>
      <c r="E441" s="1"/>
      <c r="F441" s="1"/>
      <c r="G441" s="1"/>
      <c r="H441" s="1"/>
      <c r="I441" s="1">
        <v>435</v>
      </c>
      <c r="J441" s="65">
        <v>4.9875272940009001</v>
      </c>
      <c r="K441" s="95">
        <v>124.28859773816126</v>
      </c>
      <c r="L441" s="99">
        <v>1.1067401063911242</v>
      </c>
      <c r="M441" s="104">
        <v>3.4286142263348047</v>
      </c>
      <c r="N441" s="1"/>
      <c r="O441" s="1"/>
      <c r="P441" s="1"/>
      <c r="Q441" s="1"/>
      <c r="R441" s="1"/>
      <c r="S441" s="1"/>
      <c r="T441" s="1"/>
      <c r="U441" s="1"/>
    </row>
    <row r="442" spans="2:21" x14ac:dyDescent="0.25">
      <c r="B442" s="1"/>
      <c r="C442" s="1"/>
      <c r="D442" s="1"/>
      <c r="E442" s="1"/>
      <c r="F442" s="1"/>
      <c r="G442" s="1"/>
      <c r="H442" s="1"/>
      <c r="I442" s="1">
        <v>436</v>
      </c>
      <c r="J442" s="65">
        <v>5.9465273541331882</v>
      </c>
      <c r="K442" s="95">
        <v>128.67433527113053</v>
      </c>
      <c r="L442" s="99">
        <v>1.1169121035072267</v>
      </c>
      <c r="M442" s="104">
        <v>2.6341156163204964</v>
      </c>
      <c r="N442" s="1"/>
      <c r="O442" s="1"/>
      <c r="P442" s="1"/>
      <c r="Q442" s="1"/>
      <c r="R442" s="1"/>
      <c r="S442" s="1"/>
      <c r="T442" s="1"/>
      <c r="U442" s="1"/>
    </row>
    <row r="443" spans="2:21" x14ac:dyDescent="0.25">
      <c r="B443" s="1"/>
      <c r="C443" s="1"/>
      <c r="D443" s="1"/>
      <c r="E443" s="1"/>
      <c r="F443" s="1"/>
      <c r="G443" s="1"/>
      <c r="H443" s="1"/>
      <c r="I443" s="1">
        <v>437</v>
      </c>
      <c r="J443" s="65">
        <v>5.6805072546524595</v>
      </c>
      <c r="K443" s="95">
        <v>137.4316832487809</v>
      </c>
      <c r="L443" s="99">
        <v>1.0825005146987183</v>
      </c>
      <c r="M443" s="104">
        <v>4.0636235176643201</v>
      </c>
      <c r="N443" s="1"/>
      <c r="O443" s="1"/>
      <c r="P443" s="1"/>
      <c r="Q443" s="1"/>
      <c r="R443" s="1"/>
      <c r="S443" s="1"/>
      <c r="T443" s="1"/>
      <c r="U443" s="1"/>
    </row>
    <row r="444" spans="2:21" x14ac:dyDescent="0.25">
      <c r="B444" s="1"/>
      <c r="C444" s="1"/>
      <c r="D444" s="1"/>
      <c r="E444" s="1"/>
      <c r="F444" s="1"/>
      <c r="G444" s="1"/>
      <c r="H444" s="1"/>
      <c r="I444" s="1">
        <v>438</v>
      </c>
      <c r="J444" s="65">
        <v>4.7247952486154814</v>
      </c>
      <c r="K444" s="95">
        <v>135.05586703078893</v>
      </c>
      <c r="L444" s="99">
        <v>1.1061950257199431</v>
      </c>
      <c r="M444" s="104">
        <v>4.4699873457079669</v>
      </c>
      <c r="N444" s="1"/>
      <c r="O444" s="1"/>
      <c r="P444" s="1"/>
      <c r="Q444" s="1"/>
      <c r="R444" s="1"/>
      <c r="S444" s="1"/>
      <c r="T444" s="1"/>
      <c r="U444" s="1"/>
    </row>
    <row r="445" spans="2:21" x14ac:dyDescent="0.25">
      <c r="B445" s="1"/>
      <c r="C445" s="1"/>
      <c r="D445" s="1"/>
      <c r="E445" s="1"/>
      <c r="F445" s="1"/>
      <c r="G445" s="1"/>
      <c r="H445" s="1"/>
      <c r="I445" s="1">
        <v>439</v>
      </c>
      <c r="J445" s="65">
        <v>4.5056005498787748</v>
      </c>
      <c r="K445" s="95">
        <v>128.04622534280438</v>
      </c>
      <c r="L445" s="99">
        <v>1.0724534451809276</v>
      </c>
      <c r="M445" s="104">
        <v>4.7716120249249023</v>
      </c>
      <c r="N445" s="1"/>
      <c r="O445" s="1"/>
      <c r="P445" s="1"/>
      <c r="Q445" s="1"/>
      <c r="R445" s="1"/>
      <c r="S445" s="1"/>
      <c r="T445" s="1"/>
      <c r="U445" s="1"/>
    </row>
    <row r="446" spans="2:21" x14ac:dyDescent="0.25">
      <c r="B446" s="1"/>
      <c r="C446" s="1"/>
      <c r="D446" s="1"/>
      <c r="E446" s="1"/>
      <c r="F446" s="1"/>
      <c r="G446" s="1"/>
      <c r="H446" s="1"/>
      <c r="I446" s="1">
        <v>440</v>
      </c>
      <c r="J446" s="65">
        <v>6.8909999935831854</v>
      </c>
      <c r="K446" s="95">
        <v>137.41227727774287</v>
      </c>
      <c r="L446" s="99">
        <v>1.1194393418442032</v>
      </c>
      <c r="M446" s="104">
        <v>2.2422422684010961</v>
      </c>
      <c r="N446" s="1"/>
      <c r="O446" s="1"/>
      <c r="P446" s="1"/>
      <c r="Q446" s="1"/>
      <c r="R446" s="1"/>
      <c r="S446" s="1"/>
      <c r="T446" s="1"/>
      <c r="U446" s="1"/>
    </row>
    <row r="447" spans="2:21" x14ac:dyDescent="0.25">
      <c r="B447" s="1"/>
      <c r="C447" s="1"/>
      <c r="D447" s="1"/>
      <c r="E447" s="1"/>
      <c r="F447" s="1"/>
      <c r="G447" s="1"/>
      <c r="H447" s="1"/>
      <c r="I447" s="1">
        <v>441</v>
      </c>
      <c r="J447" s="65">
        <v>5.007122671520615</v>
      </c>
      <c r="K447" s="95">
        <v>130.97601896350017</v>
      </c>
      <c r="L447" s="99">
        <v>1.1144454994748247</v>
      </c>
      <c r="M447" s="104">
        <v>3.777039306165328</v>
      </c>
      <c r="N447" s="1"/>
      <c r="O447" s="1"/>
      <c r="P447" s="1"/>
      <c r="Q447" s="1"/>
      <c r="R447" s="1"/>
      <c r="S447" s="1"/>
      <c r="T447" s="1"/>
      <c r="U447" s="1"/>
    </row>
    <row r="448" spans="2:21" x14ac:dyDescent="0.25">
      <c r="B448" s="1"/>
      <c r="C448" s="1"/>
      <c r="D448" s="1"/>
      <c r="E448" s="1"/>
      <c r="F448" s="1"/>
      <c r="G448" s="1"/>
      <c r="H448" s="1"/>
      <c r="I448" s="1">
        <v>442</v>
      </c>
      <c r="J448" s="65">
        <v>7.3309675763812914</v>
      </c>
      <c r="K448" s="95">
        <v>124.28905932457099</v>
      </c>
      <c r="L448" s="99">
        <v>1.1373391006919293</v>
      </c>
      <c r="M448" s="104">
        <v>0.59902482935357426</v>
      </c>
      <c r="N448" s="1"/>
      <c r="O448" s="1"/>
      <c r="P448" s="1"/>
      <c r="Q448" s="1"/>
      <c r="R448" s="1"/>
      <c r="S448" s="1"/>
      <c r="T448" s="1"/>
      <c r="U448" s="1"/>
    </row>
    <row r="449" spans="2:21" x14ac:dyDescent="0.25">
      <c r="B449" s="1"/>
      <c r="C449" s="1"/>
      <c r="D449" s="1"/>
      <c r="E449" s="1"/>
      <c r="F449" s="1"/>
      <c r="G449" s="1"/>
      <c r="H449" s="1"/>
      <c r="I449" s="1">
        <v>443</v>
      </c>
      <c r="J449" s="65">
        <v>6.2420447713380094</v>
      </c>
      <c r="K449" s="95">
        <v>140.1947746293732</v>
      </c>
      <c r="L449" s="99">
        <v>1.1439632944429952</v>
      </c>
      <c r="M449" s="104">
        <v>2.6815134989319915</v>
      </c>
      <c r="N449" s="1"/>
      <c r="O449" s="1"/>
      <c r="P449" s="1"/>
      <c r="Q449" s="1"/>
      <c r="R449" s="1"/>
      <c r="S449" s="1"/>
      <c r="T449" s="1"/>
      <c r="U449" s="1"/>
    </row>
    <row r="450" spans="2:21" x14ac:dyDescent="0.25">
      <c r="B450" s="1"/>
      <c r="C450" s="1"/>
      <c r="D450" s="1"/>
      <c r="E450" s="1"/>
      <c r="F450" s="1"/>
      <c r="G450" s="1"/>
      <c r="H450" s="1"/>
      <c r="I450" s="1">
        <v>444</v>
      </c>
      <c r="J450" s="65">
        <v>5.8663055967772149</v>
      </c>
      <c r="K450" s="95">
        <v>120.9796968841992</v>
      </c>
      <c r="L450" s="99">
        <v>1.1652779798372284</v>
      </c>
      <c r="M450" s="104">
        <v>1.3779613302936227</v>
      </c>
      <c r="N450" s="1"/>
      <c r="O450" s="1"/>
      <c r="P450" s="1"/>
      <c r="Q450" s="1"/>
      <c r="R450" s="1"/>
      <c r="S450" s="1"/>
      <c r="T450" s="1"/>
      <c r="U450" s="1"/>
    </row>
    <row r="451" spans="2:21" x14ac:dyDescent="0.25">
      <c r="B451" s="1"/>
      <c r="C451" s="1"/>
      <c r="D451" s="1"/>
      <c r="E451" s="1"/>
      <c r="F451" s="1"/>
      <c r="G451" s="1"/>
      <c r="H451" s="1"/>
      <c r="I451" s="1">
        <v>445</v>
      </c>
      <c r="J451" s="65">
        <v>4.9621146492965433</v>
      </c>
      <c r="K451" s="95">
        <v>128.19539455129589</v>
      </c>
      <c r="L451" s="99">
        <v>1.0735217492401259</v>
      </c>
      <c r="M451" s="104">
        <v>4.3074446256171299</v>
      </c>
      <c r="N451" s="1"/>
      <c r="O451" s="1"/>
      <c r="P451" s="1"/>
      <c r="Q451" s="1"/>
      <c r="R451" s="1"/>
      <c r="S451" s="1"/>
      <c r="T451" s="1"/>
      <c r="U451" s="1"/>
    </row>
    <row r="452" spans="2:21" x14ac:dyDescent="0.25">
      <c r="B452" s="1"/>
      <c r="C452" s="1"/>
      <c r="D452" s="1"/>
      <c r="E452" s="1"/>
      <c r="F452" s="1"/>
      <c r="G452" s="1"/>
      <c r="H452" s="1"/>
      <c r="I452" s="1">
        <v>446</v>
      </c>
      <c r="J452" s="65">
        <v>4.6942736759805426</v>
      </c>
      <c r="K452" s="95">
        <v>127.06938442421853</v>
      </c>
      <c r="L452" s="99">
        <v>1.0334435274091591</v>
      </c>
      <c r="M452" s="104">
        <v>5.2148417599393078</v>
      </c>
      <c r="N452" s="1"/>
      <c r="O452" s="1"/>
      <c r="P452" s="1"/>
      <c r="Q452" s="1"/>
      <c r="R452" s="1"/>
      <c r="S452" s="1"/>
      <c r="T452" s="1"/>
      <c r="U452" s="1"/>
    </row>
    <row r="453" spans="2:21" x14ac:dyDescent="0.25">
      <c r="B453" s="1"/>
      <c r="C453" s="1"/>
      <c r="D453" s="1"/>
      <c r="E453" s="1"/>
      <c r="F453" s="1"/>
      <c r="G453" s="1"/>
      <c r="H453" s="1"/>
      <c r="I453" s="1">
        <v>447</v>
      </c>
      <c r="J453" s="65">
        <v>6.9014105825957248</v>
      </c>
      <c r="K453" s="95">
        <v>133.09199759363167</v>
      </c>
      <c r="L453" s="99">
        <v>1.2193135431160482</v>
      </c>
      <c r="M453" s="104">
        <v>0.48494162343516578</v>
      </c>
      <c r="N453" s="1"/>
      <c r="O453" s="1"/>
      <c r="P453" s="1"/>
      <c r="Q453" s="1"/>
      <c r="R453" s="1"/>
      <c r="S453" s="1"/>
      <c r="T453" s="1"/>
      <c r="U453" s="1"/>
    </row>
    <row r="454" spans="2:21" x14ac:dyDescent="0.25">
      <c r="B454" s="1"/>
      <c r="C454" s="1"/>
      <c r="D454" s="1"/>
      <c r="E454" s="1"/>
      <c r="F454" s="1"/>
      <c r="G454" s="1"/>
      <c r="H454" s="1"/>
      <c r="I454" s="1">
        <v>448</v>
      </c>
      <c r="J454" s="65">
        <v>5.4812934376447418</v>
      </c>
      <c r="K454" s="95">
        <v>127.3219111487343</v>
      </c>
      <c r="L454" s="99">
        <v>1.1624695939651117</v>
      </c>
      <c r="M454" s="104">
        <v>2.2985284261784997</v>
      </c>
      <c r="N454" s="1"/>
      <c r="O454" s="1"/>
      <c r="P454" s="1"/>
      <c r="Q454" s="1"/>
      <c r="R454" s="1"/>
      <c r="S454" s="1"/>
      <c r="T454" s="1"/>
      <c r="U454" s="1"/>
    </row>
    <row r="455" spans="2:21" x14ac:dyDescent="0.25">
      <c r="B455" s="1"/>
      <c r="C455" s="1"/>
      <c r="D455" s="1"/>
      <c r="E455" s="1"/>
      <c r="F455" s="1"/>
      <c r="G455" s="1"/>
      <c r="H455" s="1"/>
      <c r="I455" s="1">
        <v>449</v>
      </c>
      <c r="J455" s="65">
        <v>6.4857673402873601</v>
      </c>
      <c r="K455" s="95">
        <v>148.65115326010488</v>
      </c>
      <c r="L455" s="99">
        <v>1.0883332921528868</v>
      </c>
      <c r="M455" s="104">
        <v>3.8183649168291538</v>
      </c>
      <c r="N455" s="1"/>
      <c r="O455" s="1"/>
      <c r="P455" s="1"/>
      <c r="Q455" s="1"/>
      <c r="R455" s="1"/>
      <c r="S455" s="1"/>
      <c r="T455" s="1"/>
      <c r="U455" s="1"/>
    </row>
    <row r="456" spans="2:21" x14ac:dyDescent="0.25">
      <c r="B456" s="1"/>
      <c r="C456" s="1"/>
      <c r="D456" s="1"/>
      <c r="E456" s="1"/>
      <c r="F456" s="1"/>
      <c r="G456" s="1"/>
      <c r="H456" s="1"/>
      <c r="I456" s="1">
        <v>450</v>
      </c>
      <c r="J456" s="65">
        <v>6.7613783021173521</v>
      </c>
      <c r="K456" s="95">
        <v>126.15777336756655</v>
      </c>
      <c r="L456" s="99">
        <v>1.1138096923157961</v>
      </c>
      <c r="M456" s="104">
        <v>1.6831115884624595</v>
      </c>
      <c r="N456" s="1"/>
      <c r="O456" s="1"/>
      <c r="P456" s="1"/>
      <c r="Q456" s="1"/>
      <c r="R456" s="1"/>
      <c r="S456" s="1"/>
      <c r="T456" s="1"/>
      <c r="U456" s="1"/>
    </row>
    <row r="457" spans="2:21" x14ac:dyDescent="0.25">
      <c r="B457" s="1"/>
      <c r="C457" s="1"/>
      <c r="D457" s="1"/>
      <c r="E457" s="1"/>
      <c r="F457" s="1"/>
      <c r="G457" s="1"/>
      <c r="H457" s="1"/>
      <c r="I457" s="1">
        <v>451</v>
      </c>
      <c r="J457" s="65">
        <v>5.8725337366597019</v>
      </c>
      <c r="K457" s="95">
        <v>135.0790282416809</v>
      </c>
      <c r="L457" s="99">
        <v>1.1654119465846495</v>
      </c>
      <c r="M457" s="104">
        <v>2.4050915314079937</v>
      </c>
      <c r="N457" s="1"/>
      <c r="O457" s="1"/>
      <c r="P457" s="1"/>
      <c r="Q457" s="1"/>
      <c r="R457" s="1"/>
      <c r="S457" s="1"/>
      <c r="T457" s="1"/>
      <c r="U457" s="1"/>
    </row>
    <row r="458" spans="2:21" x14ac:dyDescent="0.25">
      <c r="B458" s="1"/>
      <c r="C458" s="1"/>
      <c r="D458" s="1"/>
      <c r="E458" s="1"/>
      <c r="F458" s="1"/>
      <c r="G458" s="1"/>
      <c r="H458" s="1"/>
      <c r="I458" s="1">
        <v>452</v>
      </c>
      <c r="J458" s="65">
        <v>5.7801846118136595</v>
      </c>
      <c r="K458" s="95">
        <v>140.46599317400157</v>
      </c>
      <c r="L458" s="99">
        <v>1.0767488613294312</v>
      </c>
      <c r="M458" s="104">
        <v>4.2512557503828567</v>
      </c>
      <c r="N458" s="1"/>
      <c r="O458" s="1"/>
      <c r="P458" s="1"/>
      <c r="Q458" s="1"/>
      <c r="R458" s="1"/>
      <c r="S458" s="1"/>
      <c r="T458" s="1"/>
      <c r="U458" s="1"/>
    </row>
    <row r="459" spans="2:21" x14ac:dyDescent="0.25">
      <c r="B459" s="1"/>
      <c r="C459" s="1"/>
      <c r="D459" s="1"/>
      <c r="E459" s="1"/>
      <c r="F459" s="1"/>
      <c r="G459" s="1"/>
      <c r="H459" s="1"/>
      <c r="I459" s="1">
        <v>453</v>
      </c>
      <c r="J459" s="65">
        <v>5.0748022926358916</v>
      </c>
      <c r="K459" s="95">
        <v>125.11861704322743</v>
      </c>
      <c r="L459" s="99">
        <v>1.1725381840702522</v>
      </c>
      <c r="M459" s="104">
        <v>2.3913126712012023</v>
      </c>
      <c r="N459" s="1"/>
      <c r="O459" s="1"/>
      <c r="P459" s="1"/>
      <c r="Q459" s="1"/>
      <c r="R459" s="1"/>
      <c r="S459" s="1"/>
      <c r="T459" s="1"/>
      <c r="U459" s="1"/>
    </row>
    <row r="460" spans="2:21" x14ac:dyDescent="0.25">
      <c r="B460" s="1"/>
      <c r="C460" s="1"/>
      <c r="D460" s="1"/>
      <c r="E460" s="1"/>
      <c r="F460" s="1"/>
      <c r="G460" s="1"/>
      <c r="H460" s="1"/>
      <c r="I460" s="1">
        <v>454</v>
      </c>
      <c r="J460" s="65">
        <v>5.7385675557540168</v>
      </c>
      <c r="K460" s="95">
        <v>130.10751484264208</v>
      </c>
      <c r="L460" s="99">
        <v>1.1638165981056698</v>
      </c>
      <c r="M460" s="104">
        <v>2.2231293525823563</v>
      </c>
      <c r="N460" s="1"/>
      <c r="O460" s="1"/>
      <c r="P460" s="1"/>
      <c r="Q460" s="1"/>
      <c r="R460" s="1"/>
      <c r="S460" s="1"/>
      <c r="T460" s="1"/>
      <c r="U460" s="1"/>
    </row>
    <row r="461" spans="2:21" x14ac:dyDescent="0.25">
      <c r="B461" s="1"/>
      <c r="C461" s="1"/>
      <c r="D461" s="1"/>
      <c r="E461" s="1"/>
      <c r="F461" s="1"/>
      <c r="G461" s="1"/>
      <c r="H461" s="1"/>
      <c r="I461" s="1">
        <v>455</v>
      </c>
      <c r="J461" s="65">
        <v>5.1227246461070761</v>
      </c>
      <c r="K461" s="95">
        <v>118.44160626671501</v>
      </c>
      <c r="L461" s="99">
        <v>1.0720545215833874</v>
      </c>
      <c r="M461" s="104">
        <v>3.4014680889510309</v>
      </c>
      <c r="N461" s="1"/>
      <c r="O461" s="1"/>
      <c r="P461" s="1"/>
      <c r="Q461" s="1"/>
      <c r="R461" s="1"/>
      <c r="S461" s="1"/>
      <c r="T461" s="1"/>
      <c r="U461" s="1"/>
    </row>
    <row r="462" spans="2:21" x14ac:dyDescent="0.25">
      <c r="B462" s="1"/>
      <c r="C462" s="1"/>
      <c r="D462" s="1"/>
      <c r="E462" s="1"/>
      <c r="F462" s="1"/>
      <c r="G462" s="1"/>
      <c r="H462" s="1"/>
      <c r="I462" s="1">
        <v>456</v>
      </c>
      <c r="J462" s="65">
        <v>6.2908589997746853</v>
      </c>
      <c r="K462" s="95">
        <v>119.65677925249949</v>
      </c>
      <c r="L462" s="99">
        <v>1.0154083318537923</v>
      </c>
      <c r="M462" s="104">
        <v>3.3769668737852072</v>
      </c>
      <c r="N462" s="1"/>
      <c r="O462" s="1"/>
      <c r="P462" s="1"/>
      <c r="Q462" s="1"/>
      <c r="R462" s="1"/>
      <c r="S462" s="1"/>
      <c r="T462" s="1"/>
      <c r="U462" s="1"/>
    </row>
    <row r="463" spans="2:21" x14ac:dyDescent="0.25">
      <c r="B463" s="1"/>
      <c r="C463" s="1"/>
      <c r="D463" s="1"/>
      <c r="E463" s="1"/>
      <c r="F463" s="1"/>
      <c r="G463" s="1"/>
      <c r="H463" s="1"/>
      <c r="I463" s="1">
        <v>457</v>
      </c>
      <c r="J463" s="65">
        <v>4.7704276250859161</v>
      </c>
      <c r="K463" s="95">
        <v>138.60820237631006</v>
      </c>
      <c r="L463" s="99">
        <v>1.0483622633598719</v>
      </c>
      <c r="M463" s="104">
        <v>5.6494510369069602</v>
      </c>
      <c r="N463" s="1"/>
      <c r="O463" s="1"/>
      <c r="P463" s="1"/>
      <c r="Q463" s="1"/>
      <c r="R463" s="1"/>
      <c r="S463" s="1"/>
      <c r="T463" s="1"/>
      <c r="U463" s="1"/>
    </row>
    <row r="464" spans="2:21" x14ac:dyDescent="0.25">
      <c r="B464" s="1"/>
      <c r="C464" s="1"/>
      <c r="D464" s="1"/>
      <c r="E464" s="1"/>
      <c r="F464" s="1"/>
      <c r="G464" s="1"/>
      <c r="H464" s="1"/>
      <c r="I464" s="1">
        <v>458</v>
      </c>
      <c r="J464" s="65">
        <v>6.6324453701489876</v>
      </c>
      <c r="K464" s="95">
        <v>129.36794597684673</v>
      </c>
      <c r="L464" s="99">
        <v>1.0415406453729263</v>
      </c>
      <c r="M464" s="104">
        <v>3.2940096605031872</v>
      </c>
      <c r="N464" s="1"/>
      <c r="O464" s="1"/>
      <c r="P464" s="1"/>
      <c r="Q464" s="1"/>
      <c r="R464" s="1"/>
      <c r="S464" s="1"/>
      <c r="T464" s="1"/>
      <c r="U464" s="1"/>
    </row>
    <row r="465" spans="2:21" x14ac:dyDescent="0.25">
      <c r="B465" s="1"/>
      <c r="C465" s="1"/>
      <c r="D465" s="1"/>
      <c r="E465" s="1"/>
      <c r="F465" s="1"/>
      <c r="G465" s="1"/>
      <c r="H465" s="1"/>
      <c r="I465" s="1">
        <v>459</v>
      </c>
      <c r="J465" s="65">
        <v>5.9118990765052439</v>
      </c>
      <c r="K465" s="95">
        <v>115.28134166142017</v>
      </c>
      <c r="L465" s="99">
        <v>1.1002980726548424</v>
      </c>
      <c r="M465" s="104">
        <v>1.8556768754902784</v>
      </c>
      <c r="N465" s="1"/>
      <c r="O465" s="1"/>
      <c r="P465" s="1"/>
      <c r="Q465" s="1"/>
      <c r="R465" s="1"/>
      <c r="S465" s="1"/>
      <c r="T465" s="1"/>
      <c r="U465" s="1"/>
    </row>
    <row r="466" spans="2:21" x14ac:dyDescent="0.25">
      <c r="B466" s="1"/>
      <c r="C466" s="1"/>
      <c r="D466" s="1"/>
      <c r="E466" s="1"/>
      <c r="F466" s="1"/>
      <c r="G466" s="1"/>
      <c r="H466" s="1"/>
      <c r="I466" s="1">
        <v>460</v>
      </c>
      <c r="J466" s="65">
        <v>4.6673775046801138</v>
      </c>
      <c r="K466" s="95">
        <v>119.01870920266509</v>
      </c>
      <c r="L466" s="99">
        <v>1.0698595408509792</v>
      </c>
      <c r="M466" s="104">
        <v>3.9442168027300077</v>
      </c>
      <c r="N466" s="1"/>
      <c r="O466" s="1"/>
      <c r="P466" s="1"/>
      <c r="Q466" s="1"/>
      <c r="R466" s="1"/>
      <c r="S466" s="1"/>
      <c r="T466" s="1"/>
      <c r="U466" s="1"/>
    </row>
    <row r="467" spans="2:21" x14ac:dyDescent="0.25">
      <c r="B467" s="1"/>
      <c r="C467" s="1"/>
      <c r="D467" s="1"/>
      <c r="E467" s="1"/>
      <c r="F467" s="1"/>
      <c r="G467" s="1"/>
      <c r="H467" s="1"/>
      <c r="I467" s="1">
        <v>461</v>
      </c>
      <c r="J467" s="65">
        <v>5.9473552178231186</v>
      </c>
      <c r="K467" s="95">
        <v>127.24135709634274</v>
      </c>
      <c r="L467" s="99">
        <v>1.0477343658080769</v>
      </c>
      <c r="M467" s="104">
        <v>3.7105566894174338</v>
      </c>
      <c r="N467" s="1"/>
      <c r="O467" s="1"/>
      <c r="P467" s="1"/>
      <c r="Q467" s="1"/>
      <c r="R467" s="1"/>
      <c r="S467" s="1"/>
      <c r="T467" s="1"/>
      <c r="U467" s="1"/>
    </row>
    <row r="468" spans="2:21" x14ac:dyDescent="0.25">
      <c r="B468" s="1"/>
      <c r="C468" s="1"/>
      <c r="D468" s="1"/>
      <c r="E468" s="1"/>
      <c r="F468" s="1"/>
      <c r="G468" s="1"/>
      <c r="H468" s="1"/>
      <c r="I468" s="1">
        <v>462</v>
      </c>
      <c r="J468" s="65">
        <v>5.7318472607769717</v>
      </c>
      <c r="K468" s="95">
        <v>136.34203890572431</v>
      </c>
      <c r="L468" s="99">
        <v>1.1288510147320456</v>
      </c>
      <c r="M468" s="104">
        <v>3.1838886042434869</v>
      </c>
      <c r="N468" s="1"/>
      <c r="O468" s="1"/>
      <c r="P468" s="1"/>
      <c r="Q468" s="1"/>
      <c r="R468" s="1"/>
      <c r="S468" s="1"/>
      <c r="T468" s="1"/>
      <c r="U468" s="1"/>
    </row>
    <row r="469" spans="2:21" x14ac:dyDescent="0.25">
      <c r="B469" s="1"/>
      <c r="C469" s="1"/>
      <c r="D469" s="1"/>
      <c r="E469" s="1"/>
      <c r="F469" s="1"/>
      <c r="G469" s="1"/>
      <c r="H469" s="1"/>
      <c r="I469" s="1">
        <v>463</v>
      </c>
      <c r="J469" s="65">
        <v>6.0408509774523962</v>
      </c>
      <c r="K469" s="95">
        <v>127.87817911259765</v>
      </c>
      <c r="L469" s="99">
        <v>1.106829070053438</v>
      </c>
      <c r="M469" s="104">
        <v>2.6448555309376189</v>
      </c>
      <c r="N469" s="1"/>
      <c r="O469" s="1"/>
      <c r="P469" s="1"/>
      <c r="Q469" s="1"/>
      <c r="R469" s="1"/>
      <c r="S469" s="1"/>
      <c r="T469" s="1"/>
      <c r="U469" s="1"/>
    </row>
    <row r="470" spans="2:21" x14ac:dyDescent="0.25">
      <c r="B470" s="1"/>
      <c r="C470" s="1"/>
      <c r="D470" s="1"/>
      <c r="E470" s="1"/>
      <c r="F470" s="1"/>
      <c r="G470" s="1"/>
      <c r="H470" s="1"/>
      <c r="I470" s="1">
        <v>464</v>
      </c>
      <c r="J470" s="65">
        <v>5.6935536237391124</v>
      </c>
      <c r="K470" s="95">
        <v>143.82946710965371</v>
      </c>
      <c r="L470" s="99">
        <v>1.1201703778783803</v>
      </c>
      <c r="M470" s="104">
        <v>3.8176593266463179</v>
      </c>
      <c r="N470" s="1"/>
      <c r="O470" s="1"/>
      <c r="P470" s="1"/>
      <c r="Q470" s="1"/>
      <c r="R470" s="1"/>
      <c r="S470" s="1"/>
      <c r="T470" s="1"/>
      <c r="U470" s="1"/>
    </row>
    <row r="471" spans="2:21" x14ac:dyDescent="0.25">
      <c r="B471" s="1"/>
      <c r="C471" s="1"/>
      <c r="D471" s="1"/>
      <c r="E471" s="1"/>
      <c r="F471" s="1"/>
      <c r="G471" s="1"/>
      <c r="H471" s="1"/>
      <c r="I471" s="1">
        <v>465</v>
      </c>
      <c r="J471" s="65">
        <v>6.3795942451228607</v>
      </c>
      <c r="K471" s="95">
        <v>130.30341291764415</v>
      </c>
      <c r="L471" s="99">
        <v>1.174620864661295</v>
      </c>
      <c r="M471" s="104">
        <v>1.4379010670191228</v>
      </c>
      <c r="N471" s="1"/>
      <c r="O471" s="1"/>
      <c r="P471" s="1"/>
      <c r="Q471" s="1"/>
      <c r="R471" s="1"/>
      <c r="S471" s="1"/>
      <c r="T471" s="1"/>
      <c r="U471" s="1"/>
    </row>
    <row r="472" spans="2:21" x14ac:dyDescent="0.25">
      <c r="B472" s="1"/>
      <c r="C472" s="1"/>
      <c r="D472" s="1"/>
      <c r="E472" s="1"/>
      <c r="F472" s="1"/>
      <c r="G472" s="1"/>
      <c r="H472" s="1"/>
      <c r="I472" s="1">
        <v>466</v>
      </c>
      <c r="J472" s="65">
        <v>6.6939661051941179</v>
      </c>
      <c r="K472" s="95">
        <v>127.81338929935407</v>
      </c>
      <c r="L472" s="99">
        <v>1.1032825745550265</v>
      </c>
      <c r="M472" s="104">
        <v>2.0450683457934602</v>
      </c>
      <c r="N472" s="1"/>
      <c r="O472" s="1"/>
      <c r="P472" s="1"/>
      <c r="Q472" s="1"/>
      <c r="R472" s="1"/>
      <c r="S472" s="1"/>
      <c r="T472" s="1"/>
      <c r="U472" s="1"/>
    </row>
    <row r="473" spans="2:21" x14ac:dyDescent="0.25">
      <c r="B473" s="1"/>
      <c r="C473" s="1"/>
      <c r="D473" s="1"/>
      <c r="E473" s="1"/>
      <c r="F473" s="1"/>
      <c r="G473" s="1"/>
      <c r="H473" s="1"/>
      <c r="I473" s="1">
        <v>467</v>
      </c>
      <c r="J473" s="65">
        <v>6.3925255053560894</v>
      </c>
      <c r="K473" s="95">
        <v>120.11954391064398</v>
      </c>
      <c r="L473" s="99">
        <v>1.0325094066050993</v>
      </c>
      <c r="M473" s="104">
        <v>2.9877101481424013</v>
      </c>
      <c r="N473" s="1"/>
      <c r="O473" s="1"/>
      <c r="P473" s="1"/>
      <c r="Q473" s="1"/>
      <c r="R473" s="1"/>
      <c r="S473" s="1"/>
      <c r="T473" s="1"/>
      <c r="U473" s="1"/>
    </row>
    <row r="474" spans="2:21" x14ac:dyDescent="0.25">
      <c r="B474" s="1"/>
      <c r="C474" s="1"/>
      <c r="D474" s="1"/>
      <c r="E474" s="1"/>
      <c r="F474" s="1"/>
      <c r="G474" s="1"/>
      <c r="H474" s="1"/>
      <c r="I474" s="1">
        <v>468</v>
      </c>
      <c r="J474" s="65">
        <v>5.7538116106291177</v>
      </c>
      <c r="K474" s="95">
        <v>142.08045361538547</v>
      </c>
      <c r="L474" s="99">
        <v>1.1563443723113911</v>
      </c>
      <c r="M474" s="104">
        <v>3.0961550277900454</v>
      </c>
      <c r="N474" s="1"/>
      <c r="O474" s="1"/>
      <c r="P474" s="1"/>
      <c r="Q474" s="1"/>
      <c r="R474" s="1"/>
      <c r="S474" s="1"/>
      <c r="T474" s="1"/>
      <c r="U474" s="1"/>
    </row>
    <row r="475" spans="2:21" x14ac:dyDescent="0.25">
      <c r="B475" s="1"/>
      <c r="C475" s="1"/>
      <c r="D475" s="1"/>
      <c r="E475" s="1"/>
      <c r="F475" s="1"/>
      <c r="G475" s="1"/>
      <c r="H475" s="1"/>
      <c r="I475" s="1">
        <v>469</v>
      </c>
      <c r="J475" s="65">
        <v>6.2157376669443529</v>
      </c>
      <c r="K475" s="95">
        <v>114.16095552914371</v>
      </c>
      <c r="L475" s="99">
        <v>1.0861980401123845</v>
      </c>
      <c r="M475" s="104">
        <v>1.6856361387543473</v>
      </c>
      <c r="N475" s="1"/>
      <c r="O475" s="1"/>
      <c r="P475" s="1"/>
      <c r="Q475" s="1"/>
      <c r="R475" s="1"/>
      <c r="S475" s="1"/>
      <c r="T475" s="1"/>
      <c r="U475" s="1"/>
    </row>
    <row r="476" spans="2:21" x14ac:dyDescent="0.25">
      <c r="B476" s="1"/>
      <c r="C476" s="1"/>
      <c r="D476" s="1"/>
      <c r="E476" s="1"/>
      <c r="F476" s="1"/>
      <c r="G476" s="1"/>
      <c r="H476" s="1"/>
      <c r="I476" s="1">
        <v>470</v>
      </c>
      <c r="J476" s="65">
        <v>6.0592168110718623</v>
      </c>
      <c r="K476" s="95">
        <v>133.84128894521686</v>
      </c>
      <c r="L476" s="99">
        <v>1.1015717758463399</v>
      </c>
      <c r="M476" s="104">
        <v>3.130815551347041</v>
      </c>
      <c r="N476" s="1"/>
      <c r="O476" s="1"/>
      <c r="P476" s="1"/>
      <c r="Q476" s="1"/>
      <c r="R476" s="1"/>
      <c r="S476" s="1"/>
      <c r="T476" s="1"/>
      <c r="U476" s="1"/>
    </row>
    <row r="477" spans="2:21" x14ac:dyDescent="0.25">
      <c r="B477" s="1"/>
      <c r="C477" s="1"/>
      <c r="D477" s="1"/>
      <c r="E477" s="1"/>
      <c r="F477" s="1"/>
      <c r="G477" s="1"/>
      <c r="H477" s="1"/>
      <c r="I477" s="1">
        <v>471</v>
      </c>
      <c r="J477" s="65">
        <v>6.923301615349633</v>
      </c>
      <c r="K477" s="95">
        <v>124.80842140163089</v>
      </c>
      <c r="L477" s="99">
        <v>1.0871749856857775</v>
      </c>
      <c r="M477" s="104">
        <v>1.8582651491951054</v>
      </c>
      <c r="N477" s="1"/>
      <c r="O477" s="1"/>
      <c r="P477" s="1"/>
      <c r="Q477" s="1"/>
      <c r="R477" s="1"/>
      <c r="S477" s="1"/>
      <c r="T477" s="1"/>
      <c r="U477" s="1"/>
    </row>
    <row r="478" spans="2:21" x14ac:dyDescent="0.25">
      <c r="B478" s="1"/>
      <c r="C478" s="1"/>
      <c r="D478" s="1"/>
      <c r="E478" s="1"/>
      <c r="F478" s="1"/>
      <c r="G478" s="1"/>
      <c r="H478" s="1"/>
      <c r="I478" s="1">
        <v>472</v>
      </c>
      <c r="J478" s="65">
        <v>6.9503918261805273</v>
      </c>
      <c r="K478" s="95">
        <v>146.9236605530223</v>
      </c>
      <c r="L478" s="99">
        <v>1.0821519295064617</v>
      </c>
      <c r="M478" s="104">
        <v>3.3637945908064744</v>
      </c>
      <c r="N478" s="1"/>
      <c r="O478" s="1"/>
      <c r="P478" s="1"/>
      <c r="Q478" s="1"/>
      <c r="R478" s="1"/>
      <c r="S478" s="1"/>
      <c r="T478" s="1"/>
      <c r="U478" s="1"/>
    </row>
    <row r="479" spans="2:21" x14ac:dyDescent="0.25">
      <c r="B479" s="1"/>
      <c r="C479" s="1"/>
      <c r="D479" s="1"/>
      <c r="E479" s="1"/>
      <c r="F479" s="1"/>
      <c r="G479" s="1"/>
      <c r="H479" s="1"/>
      <c r="I479" s="1">
        <v>473</v>
      </c>
      <c r="J479" s="65">
        <v>5.5101068505644379</v>
      </c>
      <c r="K479" s="95">
        <v>134.53507653970581</v>
      </c>
      <c r="L479" s="99">
        <v>1.084824536993549</v>
      </c>
      <c r="M479" s="104">
        <v>4.0064473923253772</v>
      </c>
      <c r="N479" s="1"/>
      <c r="O479" s="1"/>
      <c r="P479" s="1"/>
      <c r="Q479" s="1"/>
      <c r="R479" s="1"/>
      <c r="S479" s="1"/>
      <c r="T479" s="1"/>
      <c r="U479" s="1"/>
    </row>
    <row r="480" spans="2:21" x14ac:dyDescent="0.25">
      <c r="B480" s="1"/>
      <c r="C480" s="1"/>
      <c r="D480" s="1"/>
      <c r="E480" s="1"/>
      <c r="F480" s="1"/>
      <c r="G480" s="1"/>
      <c r="H480" s="1"/>
      <c r="I480" s="1">
        <v>474</v>
      </c>
      <c r="J480" s="65">
        <v>5.7419040332062083</v>
      </c>
      <c r="K480" s="95">
        <v>137.7848463016511</v>
      </c>
      <c r="L480" s="99">
        <v>1.1703269445274227</v>
      </c>
      <c r="M480" s="104">
        <v>2.6381070443873007</v>
      </c>
      <c r="N480" s="1"/>
      <c r="O480" s="1"/>
      <c r="P480" s="1"/>
      <c r="Q480" s="1"/>
      <c r="R480" s="1"/>
      <c r="S480" s="1"/>
      <c r="T480" s="1"/>
      <c r="U480" s="1"/>
    </row>
    <row r="481" spans="2:21" x14ac:dyDescent="0.25">
      <c r="B481" s="1"/>
      <c r="C481" s="1"/>
      <c r="D481" s="1"/>
      <c r="E481" s="1"/>
      <c r="F481" s="1"/>
      <c r="G481" s="1"/>
      <c r="H481" s="1"/>
      <c r="I481" s="1">
        <v>475</v>
      </c>
      <c r="J481" s="65">
        <v>6.9086454494525613</v>
      </c>
      <c r="K481" s="95">
        <v>120.17257743990859</v>
      </c>
      <c r="L481" s="99">
        <v>1.1464867975451174</v>
      </c>
      <c r="M481" s="104">
        <v>0.55031222099704991</v>
      </c>
      <c r="N481" s="1"/>
      <c r="O481" s="1"/>
      <c r="P481" s="1"/>
      <c r="Q481" s="1"/>
      <c r="R481" s="1"/>
      <c r="S481" s="1"/>
      <c r="T481" s="1"/>
      <c r="U481" s="1"/>
    </row>
    <row r="482" spans="2:21" x14ac:dyDescent="0.25">
      <c r="B482" s="1"/>
      <c r="C482" s="1"/>
      <c r="D482" s="1"/>
      <c r="E482" s="1"/>
      <c r="F482" s="1"/>
      <c r="G482" s="1"/>
      <c r="H482" s="1"/>
      <c r="I482" s="1">
        <v>476</v>
      </c>
      <c r="J482" s="65">
        <v>5.4926225830873463</v>
      </c>
      <c r="K482" s="95">
        <v>116.54304013865658</v>
      </c>
      <c r="L482" s="99">
        <v>1.0862398318942039</v>
      </c>
      <c r="M482" s="104">
        <v>2.6228923813778042</v>
      </c>
      <c r="N482" s="1"/>
      <c r="O482" s="1"/>
      <c r="P482" s="1"/>
      <c r="Q482" s="1"/>
      <c r="R482" s="1"/>
      <c r="S482" s="1"/>
      <c r="T482" s="1"/>
      <c r="U482" s="1"/>
    </row>
    <row r="483" spans="2:21" x14ac:dyDescent="0.25">
      <c r="B483" s="1"/>
      <c r="C483" s="1"/>
      <c r="D483" s="1"/>
      <c r="E483" s="1"/>
      <c r="F483" s="1"/>
      <c r="G483" s="1"/>
      <c r="H483" s="1"/>
      <c r="I483" s="1">
        <v>477</v>
      </c>
      <c r="J483" s="65">
        <v>5.3487548669208529</v>
      </c>
      <c r="K483" s="95">
        <v>129.68699596876152</v>
      </c>
      <c r="L483" s="99">
        <v>1.1212924608577191</v>
      </c>
      <c r="M483" s="104">
        <v>3.2347568948767051</v>
      </c>
      <c r="N483" s="1"/>
      <c r="O483" s="1"/>
      <c r="P483" s="1"/>
      <c r="Q483" s="1"/>
      <c r="R483" s="1"/>
      <c r="S483" s="1"/>
      <c r="T483" s="1"/>
      <c r="U483" s="1"/>
    </row>
    <row r="484" spans="2:21" x14ac:dyDescent="0.25">
      <c r="B484" s="1"/>
      <c r="C484" s="1"/>
      <c r="D484" s="1"/>
      <c r="E484" s="1"/>
      <c r="F484" s="1"/>
      <c r="G484" s="1"/>
      <c r="H484" s="1"/>
      <c r="I484" s="1">
        <v>478</v>
      </c>
      <c r="J484" s="65">
        <v>5.67696090829787</v>
      </c>
      <c r="K484" s="95">
        <v>137.0050797562854</v>
      </c>
      <c r="L484" s="99">
        <v>1.0910336564077259</v>
      </c>
      <c r="M484" s="104">
        <v>3.8954799472983073</v>
      </c>
      <c r="N484" s="1"/>
      <c r="O484" s="1"/>
      <c r="P484" s="1"/>
      <c r="Q484" s="1"/>
      <c r="R484" s="1"/>
      <c r="S484" s="1"/>
      <c r="T484" s="1"/>
      <c r="U484" s="1"/>
    </row>
    <row r="485" spans="2:21" x14ac:dyDescent="0.25">
      <c r="B485" s="1"/>
      <c r="C485" s="1"/>
      <c r="D485" s="1"/>
      <c r="E485" s="1"/>
      <c r="F485" s="1"/>
      <c r="G485" s="1"/>
      <c r="H485" s="1"/>
      <c r="I485" s="1">
        <v>479</v>
      </c>
      <c r="J485" s="65">
        <v>6.7113763405794691</v>
      </c>
      <c r="K485" s="95">
        <v>128.93533078741186</v>
      </c>
      <c r="L485" s="99">
        <v>1.0408863649022473</v>
      </c>
      <c r="M485" s="104">
        <v>3.196025678162318</v>
      </c>
      <c r="N485" s="1"/>
      <c r="O485" s="1"/>
      <c r="P485" s="1"/>
      <c r="Q485" s="1"/>
      <c r="R485" s="1"/>
      <c r="S485" s="1"/>
      <c r="T485" s="1"/>
      <c r="U485" s="1"/>
    </row>
    <row r="486" spans="2:21" x14ac:dyDescent="0.25">
      <c r="B486" s="1"/>
      <c r="C486" s="1"/>
      <c r="D486" s="1"/>
      <c r="E486" s="1"/>
      <c r="F486" s="1"/>
      <c r="G486" s="1"/>
      <c r="H486" s="1"/>
      <c r="I486" s="1">
        <v>480</v>
      </c>
      <c r="J486" s="65">
        <v>7.4207111258226215</v>
      </c>
      <c r="K486" s="95">
        <v>117.39855932591141</v>
      </c>
      <c r="L486" s="99">
        <v>1.110491705395126</v>
      </c>
      <c r="M486" s="104">
        <v>0.36773833280145141</v>
      </c>
      <c r="N486" s="1"/>
      <c r="O486" s="1"/>
      <c r="P486" s="1"/>
      <c r="Q486" s="1"/>
      <c r="R486" s="1"/>
      <c r="S486" s="1"/>
      <c r="T486" s="1"/>
      <c r="U486" s="1"/>
    </row>
    <row r="487" spans="2:21" x14ac:dyDescent="0.25">
      <c r="B487" s="1"/>
      <c r="C487" s="1"/>
      <c r="D487" s="1"/>
      <c r="E487" s="1"/>
      <c r="F487" s="1"/>
      <c r="G487" s="1"/>
      <c r="H487" s="1"/>
      <c r="I487" s="1">
        <v>481</v>
      </c>
      <c r="J487" s="65">
        <v>5.7003753408891935</v>
      </c>
      <c r="K487" s="95">
        <v>124.50784767825927</v>
      </c>
      <c r="L487" s="99">
        <v>1.056926244775503</v>
      </c>
      <c r="M487" s="104">
        <v>3.5844742241591874</v>
      </c>
      <c r="N487" s="1"/>
      <c r="O487" s="1"/>
      <c r="P487" s="1"/>
      <c r="Q487" s="1"/>
      <c r="R487" s="1"/>
      <c r="S487" s="1"/>
      <c r="T487" s="1"/>
      <c r="U487" s="1"/>
    </row>
    <row r="488" spans="2:21" x14ac:dyDescent="0.25">
      <c r="B488" s="1"/>
      <c r="C488" s="1"/>
      <c r="D488" s="1"/>
      <c r="E488" s="1"/>
      <c r="F488" s="1"/>
      <c r="G488" s="1"/>
      <c r="H488" s="1"/>
      <c r="I488" s="1">
        <v>482</v>
      </c>
      <c r="J488" s="65">
        <v>6.3439870402614833</v>
      </c>
      <c r="K488" s="95">
        <v>122.61035659998063</v>
      </c>
      <c r="L488" s="99">
        <v>1.1252262313076469</v>
      </c>
      <c r="M488" s="104">
        <v>1.6431149837710848</v>
      </c>
      <c r="N488" s="1"/>
      <c r="O488" s="1"/>
      <c r="P488" s="1"/>
      <c r="Q488" s="1"/>
      <c r="R488" s="1"/>
      <c r="S488" s="1"/>
      <c r="T488" s="1"/>
      <c r="U488" s="1"/>
    </row>
    <row r="489" spans="2:21" x14ac:dyDescent="0.25">
      <c r="B489" s="1"/>
      <c r="C489" s="1"/>
      <c r="D489" s="1"/>
      <c r="E489" s="1"/>
      <c r="F489" s="1"/>
      <c r="G489" s="1"/>
      <c r="H489" s="1"/>
      <c r="I489" s="1">
        <v>483</v>
      </c>
      <c r="J489" s="65">
        <v>4.6251017006653008</v>
      </c>
      <c r="K489" s="95">
        <v>137.1080076809927</v>
      </c>
      <c r="L489" s="99">
        <v>1.056979235627646</v>
      </c>
      <c r="M489" s="104">
        <v>5.5445218536992869</v>
      </c>
      <c r="N489" s="1"/>
      <c r="O489" s="1"/>
      <c r="P489" s="1"/>
      <c r="Q489" s="1"/>
      <c r="R489" s="1"/>
      <c r="S489" s="1"/>
      <c r="T489" s="1"/>
      <c r="U489" s="1"/>
    </row>
    <row r="490" spans="2:21" x14ac:dyDescent="0.25">
      <c r="B490" s="1"/>
      <c r="C490" s="1"/>
      <c r="D490" s="1"/>
      <c r="E490" s="1"/>
      <c r="F490" s="1"/>
      <c r="G490" s="1"/>
      <c r="H490" s="1"/>
      <c r="I490" s="1">
        <v>484</v>
      </c>
      <c r="J490" s="65">
        <v>5.9286033744700628</v>
      </c>
      <c r="K490" s="95">
        <v>117.24361346342583</v>
      </c>
      <c r="L490" s="99">
        <v>0.99577201571156071</v>
      </c>
      <c r="M490" s="104">
        <v>3.9212162688354155</v>
      </c>
      <c r="N490" s="1"/>
      <c r="O490" s="1"/>
      <c r="P490" s="1"/>
      <c r="Q490" s="1"/>
      <c r="R490" s="1"/>
      <c r="S490" s="1"/>
      <c r="T490" s="1"/>
      <c r="U490" s="1"/>
    </row>
    <row r="491" spans="2:21" x14ac:dyDescent="0.25">
      <c r="B491" s="1"/>
      <c r="C491" s="1"/>
      <c r="D491" s="1"/>
      <c r="E491" s="1"/>
      <c r="F491" s="1"/>
      <c r="G491" s="1"/>
      <c r="H491" s="1"/>
      <c r="I491" s="1">
        <v>485</v>
      </c>
      <c r="J491" s="65">
        <v>6.1231483739240007</v>
      </c>
      <c r="K491" s="95">
        <v>132.85931214544723</v>
      </c>
      <c r="L491" s="99">
        <v>1.0741944641715351</v>
      </c>
      <c r="M491" s="104">
        <v>3.4633437833120375</v>
      </c>
      <c r="N491" s="1"/>
      <c r="O491" s="1"/>
      <c r="P491" s="1"/>
      <c r="Q491" s="1"/>
      <c r="R491" s="1"/>
      <c r="S491" s="1"/>
      <c r="T491" s="1"/>
      <c r="U491" s="1"/>
    </row>
    <row r="492" spans="2:21" x14ac:dyDescent="0.25">
      <c r="B492" s="1"/>
      <c r="C492" s="1"/>
      <c r="D492" s="1"/>
      <c r="E492" s="1"/>
      <c r="F492" s="1"/>
      <c r="G492" s="1"/>
      <c r="H492" s="1"/>
      <c r="I492" s="1">
        <v>486</v>
      </c>
      <c r="J492" s="65">
        <v>6.6286641826942132</v>
      </c>
      <c r="K492" s="95">
        <v>128.29561725675055</v>
      </c>
      <c r="L492" s="99">
        <v>1.1268037128699928</v>
      </c>
      <c r="M492" s="104">
        <v>1.7672578690890823</v>
      </c>
      <c r="N492" s="1"/>
      <c r="O492" s="1"/>
      <c r="P492" s="1"/>
      <c r="Q492" s="1"/>
      <c r="R492" s="1"/>
      <c r="S492" s="1"/>
      <c r="T492" s="1"/>
      <c r="U492" s="1"/>
    </row>
    <row r="493" spans="2:21" x14ac:dyDescent="0.25">
      <c r="B493" s="1"/>
      <c r="C493" s="1"/>
      <c r="D493" s="1"/>
      <c r="E493" s="1"/>
      <c r="F493" s="1"/>
      <c r="G493" s="1"/>
      <c r="H493" s="1"/>
      <c r="I493" s="1">
        <v>487</v>
      </c>
      <c r="J493" s="65">
        <v>6.5586165970326391</v>
      </c>
      <c r="K493" s="95">
        <v>136.64952891427407</v>
      </c>
      <c r="L493" s="99">
        <v>1.0540070074235228</v>
      </c>
      <c r="M493" s="104">
        <v>3.6350003161123894</v>
      </c>
      <c r="N493" s="1"/>
      <c r="O493" s="1"/>
      <c r="P493" s="1"/>
      <c r="Q493" s="1"/>
      <c r="R493" s="1"/>
      <c r="S493" s="1"/>
      <c r="T493" s="1"/>
      <c r="U493" s="1"/>
    </row>
    <row r="494" spans="2:21" x14ac:dyDescent="0.25">
      <c r="B494" s="1"/>
      <c r="C494" s="1"/>
      <c r="D494" s="1"/>
      <c r="E494" s="1"/>
      <c r="F494" s="1"/>
      <c r="G494" s="1"/>
      <c r="H494" s="1"/>
      <c r="I494" s="1">
        <v>488</v>
      </c>
      <c r="J494" s="65">
        <v>6.0018282463357169</v>
      </c>
      <c r="K494" s="95">
        <v>128.13912703250426</v>
      </c>
      <c r="L494" s="99">
        <v>1.1039440949282506</v>
      </c>
      <c r="M494" s="104">
        <v>2.7502101004344439</v>
      </c>
      <c r="N494" s="1"/>
      <c r="O494" s="1"/>
      <c r="P494" s="1"/>
      <c r="Q494" s="1"/>
      <c r="R494" s="1"/>
      <c r="S494" s="1"/>
      <c r="T494" s="1"/>
      <c r="U494" s="1"/>
    </row>
    <row r="495" spans="2:21" x14ac:dyDescent="0.25">
      <c r="B495" s="1"/>
      <c r="C495" s="1"/>
      <c r="D495" s="1"/>
      <c r="E495" s="1"/>
      <c r="F495" s="1"/>
      <c r="G495" s="1"/>
      <c r="H495" s="1"/>
      <c r="I495" s="1">
        <v>489</v>
      </c>
      <c r="J495" s="65">
        <v>5.9505165756041674</v>
      </c>
      <c r="K495" s="95">
        <v>128.02115481135422</v>
      </c>
      <c r="L495" s="99">
        <v>1.0832208798264542</v>
      </c>
      <c r="M495" s="104">
        <v>3.1394876209601925</v>
      </c>
      <c r="N495" s="1"/>
      <c r="O495" s="1"/>
      <c r="P495" s="1"/>
      <c r="Q495" s="1"/>
      <c r="R495" s="1"/>
      <c r="S495" s="1"/>
      <c r="T495" s="1"/>
      <c r="U495" s="1"/>
    </row>
    <row r="496" spans="2:21" x14ac:dyDescent="0.25">
      <c r="B496" s="1"/>
      <c r="C496" s="1"/>
      <c r="D496" s="1"/>
      <c r="E496" s="1"/>
      <c r="F496" s="1"/>
      <c r="G496" s="1"/>
      <c r="H496" s="1"/>
      <c r="I496" s="1">
        <v>490</v>
      </c>
      <c r="J496" s="65">
        <v>5.1336783005005451</v>
      </c>
      <c r="K496" s="95">
        <v>127.54653429680751</v>
      </c>
      <c r="L496" s="99">
        <v>1.0943682862058501</v>
      </c>
      <c r="M496" s="104">
        <v>3.733374187783955</v>
      </c>
      <c r="N496" s="1"/>
      <c r="O496" s="1"/>
      <c r="P496" s="1"/>
      <c r="Q496" s="1"/>
      <c r="R496" s="1"/>
      <c r="S496" s="1"/>
      <c r="T496" s="1"/>
      <c r="U496" s="1"/>
    </row>
    <row r="497" spans="2:21" x14ac:dyDescent="0.25">
      <c r="B497" s="1"/>
      <c r="C497" s="1"/>
      <c r="D497" s="1"/>
      <c r="E497" s="1"/>
      <c r="F497" s="1"/>
      <c r="G497" s="1"/>
      <c r="H497" s="1"/>
      <c r="I497" s="1">
        <v>491</v>
      </c>
      <c r="J497" s="65">
        <v>6.1809869429130426</v>
      </c>
      <c r="K497" s="95">
        <v>131.82757023972178</v>
      </c>
      <c r="L497" s="99">
        <v>1.1118253345241731</v>
      </c>
      <c r="M497" s="104">
        <v>2.7046501188779644</v>
      </c>
      <c r="N497" s="1"/>
      <c r="O497" s="1"/>
      <c r="P497" s="1"/>
      <c r="Q497" s="1"/>
      <c r="R497" s="1"/>
      <c r="S497" s="1"/>
      <c r="T497" s="1"/>
      <c r="U497" s="1"/>
    </row>
    <row r="498" spans="2:21" x14ac:dyDescent="0.25">
      <c r="B498" s="1"/>
      <c r="C498" s="1"/>
      <c r="D498" s="1"/>
      <c r="E498" s="1"/>
      <c r="F498" s="1"/>
      <c r="G498" s="1"/>
      <c r="H498" s="1"/>
      <c r="I498" s="1">
        <v>492</v>
      </c>
      <c r="J498" s="65">
        <v>5.9113429483106454</v>
      </c>
      <c r="K498" s="95">
        <v>125.94525845941891</v>
      </c>
      <c r="L498" s="99">
        <v>1.1037472190658857</v>
      </c>
      <c r="M498" s="104">
        <v>2.6807990011443277</v>
      </c>
      <c r="N498" s="1"/>
      <c r="O498" s="1"/>
      <c r="P498" s="1"/>
      <c r="Q498" s="1"/>
      <c r="R498" s="1"/>
      <c r="S498" s="1"/>
      <c r="T498" s="1"/>
      <c r="U498" s="1"/>
    </row>
    <row r="499" spans="2:21" x14ac:dyDescent="0.25">
      <c r="B499" s="1"/>
      <c r="C499" s="1"/>
      <c r="D499" s="1"/>
      <c r="E499" s="1"/>
      <c r="F499" s="1"/>
      <c r="G499" s="1"/>
      <c r="H499" s="1"/>
      <c r="I499" s="1">
        <v>493</v>
      </c>
      <c r="J499" s="65">
        <v>6.375807522099711</v>
      </c>
      <c r="K499" s="95">
        <v>132.26875971884081</v>
      </c>
      <c r="L499" s="99">
        <v>1.1556386838767756</v>
      </c>
      <c r="M499" s="104">
        <v>1.8582027164029071</v>
      </c>
      <c r="N499" s="1"/>
      <c r="O499" s="1"/>
      <c r="P499" s="1"/>
      <c r="Q499" s="1"/>
      <c r="R499" s="1"/>
      <c r="S499" s="1"/>
      <c r="T499" s="1"/>
      <c r="U499" s="1"/>
    </row>
    <row r="500" spans="2:21" x14ac:dyDescent="0.25">
      <c r="B500" s="1"/>
      <c r="C500" s="1"/>
      <c r="D500" s="1"/>
      <c r="E500" s="1"/>
      <c r="F500" s="1"/>
      <c r="G500" s="1"/>
      <c r="H500" s="1"/>
      <c r="I500" s="1">
        <v>494</v>
      </c>
      <c r="J500" s="65">
        <v>5.9751886009221833</v>
      </c>
      <c r="K500" s="95">
        <v>134.55506207419256</v>
      </c>
      <c r="L500" s="99">
        <v>1.0670052119427909</v>
      </c>
      <c r="M500" s="104">
        <v>3.8505802076577993</v>
      </c>
      <c r="N500" s="1"/>
      <c r="O500" s="1"/>
      <c r="P500" s="1"/>
      <c r="Q500" s="1"/>
      <c r="R500" s="1"/>
      <c r="S500" s="1"/>
      <c r="T500" s="1"/>
      <c r="U500" s="1"/>
    </row>
    <row r="501" spans="2:21" x14ac:dyDescent="0.25">
      <c r="B501" s="1"/>
      <c r="C501" s="1"/>
      <c r="D501" s="1"/>
      <c r="E501" s="1"/>
      <c r="F501" s="1"/>
      <c r="G501" s="1"/>
      <c r="H501" s="1"/>
      <c r="I501" s="1">
        <v>495</v>
      </c>
      <c r="J501" s="65">
        <v>5.8133240493201042</v>
      </c>
      <c r="K501" s="95">
        <v>118.34033666310928</v>
      </c>
      <c r="L501" s="99">
        <v>1.0318272222908722</v>
      </c>
      <c r="M501" s="104">
        <v>3.4295210943053434</v>
      </c>
      <c r="N501" s="1"/>
      <c r="O501" s="1"/>
      <c r="P501" s="1"/>
      <c r="Q501" s="1"/>
      <c r="R501" s="1"/>
      <c r="S501" s="1"/>
      <c r="T501" s="1"/>
      <c r="U501" s="1"/>
    </row>
    <row r="502" spans="2:21" x14ac:dyDescent="0.25">
      <c r="B502" s="1"/>
      <c r="C502" s="1"/>
      <c r="D502" s="1"/>
      <c r="E502" s="1"/>
      <c r="F502" s="1"/>
      <c r="G502" s="1"/>
      <c r="H502" s="1"/>
      <c r="I502" s="1">
        <v>496</v>
      </c>
      <c r="J502" s="65">
        <v>6.5975600829082763</v>
      </c>
      <c r="K502" s="95">
        <v>128.41784121229716</v>
      </c>
      <c r="L502" s="99">
        <v>1.0651025733746617</v>
      </c>
      <c r="M502" s="104">
        <v>2.8354781464643359</v>
      </c>
      <c r="N502" s="1"/>
      <c r="O502" s="1"/>
      <c r="P502" s="1"/>
      <c r="Q502" s="1"/>
      <c r="R502" s="1"/>
      <c r="S502" s="1"/>
      <c r="T502" s="1"/>
      <c r="U502" s="1"/>
    </row>
    <row r="503" spans="2:21" x14ac:dyDescent="0.25">
      <c r="B503" s="1"/>
      <c r="C503" s="1"/>
      <c r="D503" s="1"/>
      <c r="E503" s="1"/>
      <c r="F503" s="1"/>
      <c r="G503" s="1"/>
      <c r="H503" s="1"/>
      <c r="I503" s="1">
        <v>497</v>
      </c>
      <c r="J503" s="65">
        <v>6.200073924218434</v>
      </c>
      <c r="K503" s="95">
        <v>131.26309825009906</v>
      </c>
      <c r="L503" s="99">
        <v>1.1489259463569739</v>
      </c>
      <c r="M503" s="104">
        <v>2.0655435735140415</v>
      </c>
      <c r="N503" s="1"/>
      <c r="O503" s="1"/>
      <c r="P503" s="1"/>
      <c r="Q503" s="1"/>
      <c r="R503" s="1"/>
      <c r="S503" s="1"/>
      <c r="T503" s="1"/>
      <c r="U503" s="1"/>
    </row>
    <row r="504" spans="2:21" x14ac:dyDescent="0.25">
      <c r="B504" s="1"/>
      <c r="C504" s="1"/>
      <c r="D504" s="1"/>
      <c r="E504" s="1"/>
      <c r="F504" s="1"/>
      <c r="G504" s="1"/>
      <c r="H504" s="1"/>
      <c r="I504" s="1">
        <v>498</v>
      </c>
      <c r="J504" s="65">
        <v>6.1988437370078779</v>
      </c>
      <c r="K504" s="95">
        <v>120.55613692685684</v>
      </c>
      <c r="L504" s="99">
        <v>1.1293705052471164</v>
      </c>
      <c r="M504" s="104">
        <v>1.5562674886643322</v>
      </c>
      <c r="N504" s="1"/>
      <c r="O504" s="1"/>
      <c r="P504" s="1"/>
      <c r="Q504" s="1"/>
      <c r="R504" s="1"/>
      <c r="S504" s="1"/>
      <c r="T504" s="1"/>
      <c r="U504" s="1"/>
    </row>
    <row r="505" spans="2:21" x14ac:dyDescent="0.25">
      <c r="B505" s="1"/>
      <c r="C505" s="1"/>
      <c r="D505" s="1"/>
      <c r="E505" s="1"/>
      <c r="F505" s="1"/>
      <c r="G505" s="1"/>
      <c r="H505" s="1"/>
      <c r="I505" s="1">
        <v>499</v>
      </c>
      <c r="J505" s="65">
        <v>6.2298688287000346</v>
      </c>
      <c r="K505" s="95">
        <v>124.89561353977859</v>
      </c>
      <c r="L505" s="99">
        <v>1.1094329930462579</v>
      </c>
      <c r="M505" s="104">
        <v>2.1893342239347149</v>
      </c>
      <c r="N505" s="1"/>
      <c r="O505" s="1"/>
      <c r="P505" s="1"/>
      <c r="Q505" s="1"/>
      <c r="R505" s="1"/>
      <c r="S505" s="1"/>
      <c r="T505" s="1"/>
      <c r="U505" s="1"/>
    </row>
    <row r="506" spans="2:21" x14ac:dyDescent="0.25">
      <c r="B506" s="1"/>
      <c r="C506" s="1"/>
      <c r="D506" s="1"/>
      <c r="E506" s="1"/>
      <c r="F506" s="1"/>
      <c r="G506" s="1"/>
      <c r="H506" s="1"/>
      <c r="I506" s="1">
        <v>500</v>
      </c>
      <c r="J506" s="65">
        <v>5.7123613000400706</v>
      </c>
      <c r="K506" s="95">
        <v>139.63681277116564</v>
      </c>
      <c r="L506" s="99">
        <v>1.0929942186479609</v>
      </c>
      <c r="M506" s="104">
        <v>3.9922747944381083</v>
      </c>
      <c r="N506" s="1"/>
      <c r="O506" s="1"/>
      <c r="P506" s="1"/>
      <c r="Q506" s="1"/>
      <c r="R506" s="1"/>
      <c r="S506" s="1"/>
      <c r="T506" s="1"/>
      <c r="U506" s="1"/>
    </row>
    <row r="507" spans="2:21" x14ac:dyDescent="0.25">
      <c r="B507" s="1"/>
      <c r="C507" s="1"/>
      <c r="D507" s="1"/>
      <c r="E507" s="1"/>
      <c r="F507" s="1"/>
      <c r="G507" s="1"/>
      <c r="H507" s="1"/>
      <c r="I507" s="1">
        <v>501</v>
      </c>
      <c r="J507" s="65">
        <v>5.1497444621072415</v>
      </c>
      <c r="K507" s="95">
        <v>118.131794977073</v>
      </c>
      <c r="L507" s="99">
        <v>1.1785063576218737</v>
      </c>
      <c r="M507" s="104">
        <v>1.6627436599345824</v>
      </c>
      <c r="N507" s="1"/>
      <c r="O507" s="1"/>
      <c r="P507" s="1"/>
      <c r="Q507" s="1"/>
      <c r="R507" s="1"/>
      <c r="S507" s="1"/>
      <c r="T507" s="1"/>
      <c r="U507" s="1"/>
    </row>
    <row r="508" spans="2:21" x14ac:dyDescent="0.25">
      <c r="B508" s="1"/>
      <c r="C508" s="1"/>
      <c r="D508" s="1"/>
      <c r="E508" s="1"/>
      <c r="F508" s="1"/>
      <c r="G508" s="1"/>
      <c r="H508" s="1"/>
      <c r="I508" s="1">
        <v>502</v>
      </c>
      <c r="J508" s="65">
        <v>5.7131951107000694</v>
      </c>
      <c r="K508" s="95">
        <v>146.74268885270575</v>
      </c>
      <c r="L508" s="99">
        <v>1.0289788884952169</v>
      </c>
      <c r="M508" s="104">
        <v>5.5459701589186956</v>
      </c>
      <c r="N508" s="1"/>
      <c r="O508" s="1"/>
      <c r="P508" s="1"/>
      <c r="Q508" s="1"/>
      <c r="R508" s="1"/>
      <c r="S508" s="1"/>
      <c r="T508" s="1"/>
      <c r="U508" s="1"/>
    </row>
    <row r="509" spans="2:21" x14ac:dyDescent="0.25">
      <c r="B509" s="1"/>
      <c r="C509" s="1"/>
      <c r="D509" s="1"/>
      <c r="E509" s="1"/>
      <c r="F509" s="1"/>
      <c r="G509" s="1"/>
      <c r="H509" s="1"/>
      <c r="I509" s="1">
        <v>503</v>
      </c>
      <c r="J509" s="65">
        <v>5.4210327030043457</v>
      </c>
      <c r="K509" s="95">
        <v>132.16405476413337</v>
      </c>
      <c r="L509" s="99">
        <v>1.0868094651902693</v>
      </c>
      <c r="M509" s="104">
        <v>3.9018324288245694</v>
      </c>
      <c r="N509" s="1"/>
      <c r="O509" s="1"/>
      <c r="P509" s="1"/>
      <c r="Q509" s="1"/>
      <c r="R509" s="1"/>
      <c r="S509" s="1"/>
      <c r="T509" s="1"/>
      <c r="U509" s="1"/>
    </row>
    <row r="510" spans="2:21" x14ac:dyDescent="0.25">
      <c r="B510" s="1"/>
      <c r="C510" s="1"/>
      <c r="D510" s="1"/>
      <c r="E510" s="1"/>
      <c r="F510" s="1"/>
      <c r="G510" s="1"/>
      <c r="H510" s="1"/>
      <c r="I510" s="1">
        <v>504</v>
      </c>
      <c r="J510" s="65">
        <v>5.8639038551401379</v>
      </c>
      <c r="K510" s="95">
        <v>138.22010394197113</v>
      </c>
      <c r="L510" s="99">
        <v>1.0174884779930438</v>
      </c>
      <c r="M510" s="104">
        <v>5.1105333090795391</v>
      </c>
      <c r="N510" s="1"/>
      <c r="O510" s="1"/>
      <c r="P510" s="1"/>
      <c r="Q510" s="1"/>
      <c r="R510" s="1"/>
      <c r="S510" s="1"/>
      <c r="T510" s="1"/>
      <c r="U510" s="1"/>
    </row>
    <row r="511" spans="2:21" x14ac:dyDescent="0.25">
      <c r="B511" s="1"/>
      <c r="C511" s="1"/>
      <c r="D511" s="1"/>
      <c r="E511" s="1"/>
      <c r="F511" s="1"/>
      <c r="G511" s="1"/>
      <c r="H511" s="1"/>
      <c r="I511" s="1">
        <v>505</v>
      </c>
      <c r="J511" s="65">
        <v>6.8705816581865955</v>
      </c>
      <c r="K511" s="95">
        <v>132.51561355176509</v>
      </c>
      <c r="L511" s="99">
        <v>1.1264976545737613</v>
      </c>
      <c r="M511" s="104">
        <v>1.828024257598809</v>
      </c>
      <c r="N511" s="1"/>
      <c r="O511" s="1"/>
      <c r="P511" s="1"/>
      <c r="Q511" s="1"/>
      <c r="R511" s="1"/>
      <c r="S511" s="1"/>
      <c r="T511" s="1"/>
      <c r="U511" s="1"/>
    </row>
    <row r="512" spans="2:21" x14ac:dyDescent="0.25">
      <c r="B512" s="1"/>
      <c r="C512" s="1"/>
      <c r="D512" s="1"/>
      <c r="E512" s="1"/>
      <c r="F512" s="1"/>
      <c r="G512" s="1"/>
      <c r="H512" s="1"/>
      <c r="I512" s="1">
        <v>506</v>
      </c>
      <c r="J512" s="65">
        <v>6.3599540354527395</v>
      </c>
      <c r="K512" s="95">
        <v>147.9918639250964</v>
      </c>
      <c r="L512" s="99">
        <v>1.0798055143824383</v>
      </c>
      <c r="M512" s="104">
        <v>4.0533460215768002</v>
      </c>
      <c r="N512" s="1"/>
      <c r="O512" s="1"/>
      <c r="P512" s="1"/>
      <c r="Q512" s="1"/>
      <c r="R512" s="1"/>
      <c r="S512" s="1"/>
      <c r="T512" s="1"/>
      <c r="U512" s="1"/>
    </row>
    <row r="513" spans="2:21" x14ac:dyDescent="0.25">
      <c r="B513" s="1"/>
      <c r="C513" s="1"/>
      <c r="D513" s="1"/>
      <c r="E513" s="1"/>
      <c r="F513" s="1"/>
      <c r="G513" s="1"/>
      <c r="H513" s="1"/>
      <c r="I513" s="1">
        <v>507</v>
      </c>
      <c r="J513" s="65">
        <v>5.5980361638083549</v>
      </c>
      <c r="K513" s="95">
        <v>125.93248614424546</v>
      </c>
      <c r="L513" s="99">
        <v>1.1274871197359979</v>
      </c>
      <c r="M513" s="104">
        <v>2.6116103308908443</v>
      </c>
      <c r="N513" s="1"/>
      <c r="O513" s="1"/>
      <c r="P513" s="1"/>
      <c r="Q513" s="1"/>
      <c r="R513" s="1"/>
      <c r="S513" s="1"/>
      <c r="T513" s="1"/>
      <c r="U513" s="1"/>
    </row>
    <row r="514" spans="2:21" x14ac:dyDescent="0.25">
      <c r="B514" s="1"/>
      <c r="C514" s="1"/>
      <c r="D514" s="1"/>
      <c r="E514" s="1"/>
      <c r="F514" s="1"/>
      <c r="G514" s="1"/>
      <c r="H514" s="1"/>
      <c r="I514" s="1">
        <v>508</v>
      </c>
      <c r="J514" s="65">
        <v>6.9355477482596024</v>
      </c>
      <c r="K514" s="95">
        <v>134.2373084043513</v>
      </c>
      <c r="L514" s="99">
        <v>1.0863436154328701</v>
      </c>
      <c r="M514" s="104">
        <v>2.5354407937238364</v>
      </c>
      <c r="N514" s="1"/>
      <c r="O514" s="1"/>
      <c r="P514" s="1"/>
      <c r="Q514" s="1"/>
      <c r="R514" s="1"/>
      <c r="S514" s="1"/>
      <c r="T514" s="1"/>
      <c r="U514" s="1"/>
    </row>
    <row r="515" spans="2:21" x14ac:dyDescent="0.25">
      <c r="B515" s="1"/>
      <c r="C515" s="1"/>
      <c r="D515" s="1"/>
      <c r="E515" s="1"/>
      <c r="F515" s="1"/>
      <c r="G515" s="1"/>
      <c r="H515" s="1"/>
      <c r="I515" s="1">
        <v>509</v>
      </c>
      <c r="J515" s="65">
        <v>7.4410746434900545</v>
      </c>
      <c r="K515" s="95">
        <v>134.69933500736209</v>
      </c>
      <c r="L515" s="99">
        <v>1.0985573103425854</v>
      </c>
      <c r="M515" s="104">
        <v>1.8558910146601235</v>
      </c>
      <c r="N515" s="1"/>
      <c r="O515" s="1"/>
      <c r="P515" s="1"/>
      <c r="Q515" s="1"/>
      <c r="R515" s="1"/>
      <c r="S515" s="1"/>
      <c r="T515" s="1"/>
      <c r="U515" s="1"/>
    </row>
    <row r="516" spans="2:21" x14ac:dyDescent="0.25">
      <c r="B516" s="1"/>
      <c r="C516" s="1"/>
      <c r="D516" s="1"/>
      <c r="E516" s="1"/>
      <c r="F516" s="1"/>
      <c r="G516" s="1"/>
      <c r="H516" s="1"/>
      <c r="I516" s="1">
        <v>510</v>
      </c>
      <c r="J516" s="65">
        <v>6.9407629958338557</v>
      </c>
      <c r="K516" s="95">
        <v>123.71942506317544</v>
      </c>
      <c r="L516" s="99">
        <v>1.1621119944567597</v>
      </c>
      <c r="M516" s="104">
        <v>0.56991612415225035</v>
      </c>
      <c r="N516" s="1"/>
      <c r="O516" s="1"/>
      <c r="P516" s="1"/>
      <c r="Q516" s="1"/>
      <c r="R516" s="1"/>
      <c r="S516" s="1"/>
      <c r="T516" s="1"/>
      <c r="U516" s="1"/>
    </row>
    <row r="517" spans="2:21" x14ac:dyDescent="0.25">
      <c r="B517" s="1"/>
      <c r="C517" s="1"/>
      <c r="D517" s="1"/>
      <c r="E517" s="1"/>
      <c r="F517" s="1"/>
      <c r="G517" s="1"/>
      <c r="H517" s="1"/>
      <c r="I517" s="1">
        <v>511</v>
      </c>
      <c r="J517" s="65">
        <v>5.3097900814914993</v>
      </c>
      <c r="K517" s="95">
        <v>117.38590277329713</v>
      </c>
      <c r="L517" s="99">
        <v>1.1276676036343016</v>
      </c>
      <c r="M517" s="104">
        <v>2.2032400899525619</v>
      </c>
      <c r="N517" s="1"/>
      <c r="O517" s="1"/>
      <c r="P517" s="1"/>
      <c r="Q517" s="1"/>
      <c r="R517" s="1"/>
      <c r="S517" s="1"/>
      <c r="T517" s="1"/>
      <c r="U517" s="1"/>
    </row>
    <row r="518" spans="2:21" x14ac:dyDescent="0.25">
      <c r="B518" s="1"/>
      <c r="C518" s="1"/>
      <c r="D518" s="1"/>
      <c r="E518" s="1"/>
      <c r="F518" s="1"/>
      <c r="G518" s="1"/>
      <c r="H518" s="1"/>
      <c r="I518" s="1">
        <v>512</v>
      </c>
      <c r="J518" s="65">
        <v>6.5234134902886396</v>
      </c>
      <c r="K518" s="95">
        <v>117.09603767107821</v>
      </c>
      <c r="L518" s="99">
        <v>1.1095024455201397</v>
      </c>
      <c r="M518" s="104">
        <v>1.2546863344008443</v>
      </c>
      <c r="N518" s="1"/>
      <c r="O518" s="1"/>
      <c r="P518" s="1"/>
      <c r="Q518" s="1"/>
      <c r="R518" s="1"/>
      <c r="S518" s="1"/>
      <c r="T518" s="1"/>
      <c r="U518" s="1"/>
    </row>
    <row r="519" spans="2:21" x14ac:dyDescent="0.25">
      <c r="B519" s="1"/>
      <c r="C519" s="1"/>
      <c r="D519" s="1"/>
      <c r="E519" s="1"/>
      <c r="F519" s="1"/>
      <c r="G519" s="1"/>
      <c r="H519" s="1"/>
      <c r="I519" s="1">
        <v>513</v>
      </c>
      <c r="J519" s="65">
        <v>6.0200240361996835</v>
      </c>
      <c r="K519" s="95">
        <v>120.04753141502786</v>
      </c>
      <c r="L519" s="99">
        <v>1.0480255736858415</v>
      </c>
      <c r="M519" s="104">
        <v>3.0674391296510919</v>
      </c>
      <c r="N519" s="1"/>
      <c r="O519" s="1"/>
      <c r="P519" s="1"/>
      <c r="Q519" s="1"/>
      <c r="R519" s="1"/>
      <c r="S519" s="1"/>
      <c r="T519" s="1"/>
      <c r="U519" s="1"/>
    </row>
    <row r="520" spans="2:21" x14ac:dyDescent="0.25">
      <c r="B520" s="1"/>
      <c r="C520" s="1"/>
      <c r="D520" s="1"/>
      <c r="E520" s="1"/>
      <c r="F520" s="1"/>
      <c r="G520" s="1"/>
      <c r="H520" s="1"/>
      <c r="I520" s="1">
        <v>514</v>
      </c>
      <c r="J520" s="65">
        <v>5.4224953111206409</v>
      </c>
      <c r="K520" s="95">
        <v>131.28940578512706</v>
      </c>
      <c r="L520" s="99">
        <v>1.1123109873324699</v>
      </c>
      <c r="M520" s="104">
        <v>3.4179746971954579</v>
      </c>
      <c r="N520" s="1"/>
      <c r="O520" s="1"/>
      <c r="P520" s="1"/>
      <c r="Q520" s="1"/>
      <c r="R520" s="1"/>
      <c r="S520" s="1"/>
      <c r="T520" s="1"/>
      <c r="U520" s="1"/>
    </row>
    <row r="521" spans="2:21" x14ac:dyDescent="0.25">
      <c r="B521" s="1"/>
      <c r="C521" s="1"/>
      <c r="D521" s="1"/>
      <c r="E521" s="1"/>
      <c r="F521" s="1"/>
      <c r="G521" s="1"/>
      <c r="H521" s="1"/>
      <c r="I521" s="1">
        <v>515</v>
      </c>
      <c r="J521" s="65">
        <v>5.4603064948169777</v>
      </c>
      <c r="K521" s="95">
        <v>136.1227466628273</v>
      </c>
      <c r="L521" s="99">
        <v>1.0819471846748911</v>
      </c>
      <c r="M521" s="104">
        <v>4.2093112465569398</v>
      </c>
      <c r="N521" s="1"/>
      <c r="O521" s="1"/>
      <c r="P521" s="1"/>
      <c r="Q521" s="1"/>
      <c r="R521" s="1"/>
      <c r="S521" s="1"/>
      <c r="T521" s="1"/>
      <c r="U521" s="1"/>
    </row>
    <row r="522" spans="2:21" x14ac:dyDescent="0.25">
      <c r="B522" s="1"/>
      <c r="C522" s="1"/>
      <c r="D522" s="1"/>
      <c r="E522" s="1"/>
      <c r="F522" s="1"/>
      <c r="G522" s="1"/>
      <c r="H522" s="1"/>
      <c r="I522" s="1">
        <v>516</v>
      </c>
      <c r="J522" s="65">
        <v>6.3792566665334904</v>
      </c>
      <c r="K522" s="95">
        <v>138.15870596446271</v>
      </c>
      <c r="L522" s="99">
        <v>1.1060929342654033</v>
      </c>
      <c r="M522" s="104">
        <v>3.0167433333615357</v>
      </c>
      <c r="N522" s="1"/>
      <c r="O522" s="1"/>
      <c r="P522" s="1"/>
      <c r="Q522" s="1"/>
      <c r="R522" s="1"/>
      <c r="S522" s="1"/>
      <c r="T522" s="1"/>
      <c r="U522" s="1"/>
    </row>
    <row r="523" spans="2:21" x14ac:dyDescent="0.25">
      <c r="B523" s="1"/>
      <c r="C523" s="1"/>
      <c r="D523" s="1"/>
      <c r="E523" s="1"/>
      <c r="F523" s="1"/>
      <c r="G523" s="1"/>
      <c r="H523" s="1"/>
      <c r="I523" s="1">
        <v>517</v>
      </c>
      <c r="J523" s="65">
        <v>5.2197210480955389</v>
      </c>
      <c r="K523" s="95">
        <v>137.14872739310982</v>
      </c>
      <c r="L523" s="99">
        <v>1.0701022221107126</v>
      </c>
      <c r="M523" s="104">
        <v>4.7204567306880243</v>
      </c>
      <c r="N523" s="1"/>
      <c r="O523" s="1"/>
      <c r="P523" s="1"/>
      <c r="Q523" s="1"/>
      <c r="R523" s="1"/>
      <c r="S523" s="1"/>
      <c r="T523" s="1"/>
      <c r="U523" s="1"/>
    </row>
    <row r="524" spans="2:21" x14ac:dyDescent="0.25">
      <c r="B524" s="1"/>
      <c r="C524" s="1"/>
      <c r="D524" s="1"/>
      <c r="E524" s="1"/>
      <c r="F524" s="1"/>
      <c r="G524" s="1"/>
      <c r="H524" s="1"/>
      <c r="I524" s="1">
        <v>518</v>
      </c>
      <c r="J524" s="65">
        <v>6.3998174061183546</v>
      </c>
      <c r="K524" s="95">
        <v>141.18045897163989</v>
      </c>
      <c r="L524" s="99">
        <v>1.018567352819999</v>
      </c>
      <c r="M524" s="104">
        <v>4.735844909472565</v>
      </c>
      <c r="N524" s="1"/>
      <c r="O524" s="1"/>
      <c r="P524" s="1"/>
      <c r="Q524" s="1"/>
      <c r="R524" s="1"/>
      <c r="S524" s="1"/>
      <c r="T524" s="1"/>
      <c r="U524" s="1"/>
    </row>
    <row r="525" spans="2:21" x14ac:dyDescent="0.25">
      <c r="B525" s="1"/>
      <c r="C525" s="1"/>
      <c r="D525" s="1"/>
      <c r="E525" s="1"/>
      <c r="F525" s="1"/>
      <c r="G525" s="1"/>
      <c r="H525" s="1"/>
      <c r="I525" s="1">
        <v>519</v>
      </c>
      <c r="J525" s="65">
        <v>5.5535237809370317</v>
      </c>
      <c r="K525" s="95">
        <v>138.05579296357445</v>
      </c>
      <c r="L525" s="99">
        <v>1.1144186708505111</v>
      </c>
      <c r="M525" s="104">
        <v>3.7009148123515097</v>
      </c>
      <c r="N525" s="1"/>
      <c r="O525" s="1"/>
      <c r="P525" s="1"/>
      <c r="Q525" s="1"/>
      <c r="R525" s="1"/>
      <c r="S525" s="1"/>
      <c r="T525" s="1"/>
      <c r="U525" s="1"/>
    </row>
    <row r="526" spans="2:21" x14ac:dyDescent="0.25">
      <c r="B526" s="1"/>
      <c r="C526" s="1"/>
      <c r="D526" s="1"/>
      <c r="E526" s="1"/>
      <c r="F526" s="1"/>
      <c r="G526" s="1"/>
      <c r="H526" s="1"/>
      <c r="I526" s="1">
        <v>520</v>
      </c>
      <c r="J526" s="65">
        <v>5.7748041737120852</v>
      </c>
      <c r="K526" s="95">
        <v>132.86518524346056</v>
      </c>
      <c r="L526" s="99">
        <v>1.0986716796161844</v>
      </c>
      <c r="M526" s="104">
        <v>3.3972849238234559</v>
      </c>
      <c r="N526" s="1"/>
      <c r="O526" s="1"/>
      <c r="P526" s="1"/>
      <c r="Q526" s="1"/>
      <c r="R526" s="1"/>
      <c r="S526" s="1"/>
      <c r="T526" s="1"/>
      <c r="U526" s="1"/>
    </row>
    <row r="527" spans="2:21" x14ac:dyDescent="0.25">
      <c r="B527" s="1"/>
      <c r="C527" s="1"/>
      <c r="D527" s="1"/>
      <c r="E527" s="1"/>
      <c r="F527" s="1"/>
      <c r="G527" s="1"/>
      <c r="H527" s="1"/>
      <c r="I527" s="1">
        <v>521</v>
      </c>
      <c r="J527" s="65">
        <v>6.8694326951256865</v>
      </c>
      <c r="K527" s="95">
        <v>143.75525159533777</v>
      </c>
      <c r="L527" s="99">
        <v>1.1414350725020919</v>
      </c>
      <c r="M527" s="104">
        <v>2.3048487580635832</v>
      </c>
      <c r="N527" s="1"/>
      <c r="O527" s="1"/>
      <c r="P527" s="1"/>
      <c r="Q527" s="1"/>
      <c r="R527" s="1"/>
      <c r="S527" s="1"/>
      <c r="T527" s="1"/>
      <c r="U527" s="1"/>
    </row>
    <row r="528" spans="2:21" x14ac:dyDescent="0.25">
      <c r="B528" s="1"/>
      <c r="C528" s="1"/>
      <c r="D528" s="1"/>
      <c r="E528" s="1"/>
      <c r="F528" s="1"/>
      <c r="G528" s="1"/>
      <c r="H528" s="1"/>
      <c r="I528" s="1">
        <v>522</v>
      </c>
      <c r="J528" s="65">
        <v>5.6235735042584718</v>
      </c>
      <c r="K528" s="95">
        <v>130.12666624325104</v>
      </c>
      <c r="L528" s="99">
        <v>1.1510882374426537</v>
      </c>
      <c r="M528" s="104">
        <v>2.5295051923716727</v>
      </c>
      <c r="N528" s="1"/>
      <c r="O528" s="1"/>
      <c r="P528" s="1"/>
      <c r="Q528" s="1"/>
      <c r="R528" s="1"/>
      <c r="S528" s="1"/>
      <c r="T528" s="1"/>
      <c r="U528" s="1"/>
    </row>
    <row r="529" spans="2:21" x14ac:dyDescent="0.25">
      <c r="B529" s="1"/>
      <c r="C529" s="1"/>
      <c r="D529" s="1"/>
      <c r="E529" s="1"/>
      <c r="F529" s="1"/>
      <c r="G529" s="1"/>
      <c r="H529" s="1"/>
      <c r="I529" s="1">
        <v>523</v>
      </c>
      <c r="J529" s="65">
        <v>6.1530505141964991</v>
      </c>
      <c r="K529" s="95">
        <v>126.75044565324326</v>
      </c>
      <c r="L529" s="99">
        <v>1.1189318047480921</v>
      </c>
      <c r="M529" s="104">
        <v>2.2537174423338389</v>
      </c>
      <c r="N529" s="1"/>
      <c r="O529" s="1"/>
      <c r="P529" s="1"/>
      <c r="Q529" s="1"/>
      <c r="R529" s="1"/>
      <c r="S529" s="1"/>
      <c r="T529" s="1"/>
      <c r="U529" s="1"/>
    </row>
    <row r="530" spans="2:21" x14ac:dyDescent="0.25">
      <c r="B530" s="1"/>
      <c r="C530" s="1"/>
      <c r="D530" s="1"/>
      <c r="E530" s="1"/>
      <c r="F530" s="1"/>
      <c r="G530" s="1"/>
      <c r="H530" s="1"/>
      <c r="I530" s="1">
        <v>524</v>
      </c>
      <c r="J530" s="65">
        <v>6.6753413945200375</v>
      </c>
      <c r="K530" s="95">
        <v>131.83098222839172</v>
      </c>
      <c r="L530" s="99">
        <v>1.0699620539891697</v>
      </c>
      <c r="M530" s="104">
        <v>2.9143459271958942</v>
      </c>
      <c r="N530" s="1"/>
      <c r="O530" s="1"/>
      <c r="P530" s="1"/>
      <c r="Q530" s="1"/>
      <c r="R530" s="1"/>
      <c r="S530" s="1"/>
      <c r="T530" s="1"/>
      <c r="U530" s="1"/>
    </row>
    <row r="531" spans="2:21" x14ac:dyDescent="0.25">
      <c r="B531" s="1"/>
      <c r="C531" s="1"/>
      <c r="D531" s="1"/>
      <c r="E531" s="1"/>
      <c r="F531" s="1"/>
      <c r="G531" s="1"/>
      <c r="H531" s="1"/>
      <c r="I531" s="1">
        <v>525</v>
      </c>
      <c r="J531" s="65">
        <v>5.614922562368668</v>
      </c>
      <c r="K531" s="95">
        <v>117.59584832175887</v>
      </c>
      <c r="L531" s="99">
        <v>1.0898369049189576</v>
      </c>
      <c r="M531" s="104">
        <v>2.5320052950318548</v>
      </c>
      <c r="N531" s="1"/>
      <c r="O531" s="1"/>
      <c r="P531" s="1"/>
      <c r="Q531" s="1"/>
      <c r="R531" s="1"/>
      <c r="S531" s="1"/>
      <c r="T531" s="1"/>
      <c r="U531" s="1"/>
    </row>
    <row r="532" spans="2:21" x14ac:dyDescent="0.25">
      <c r="B532" s="1"/>
      <c r="C532" s="1"/>
      <c r="D532" s="1"/>
      <c r="E532" s="1"/>
      <c r="F532" s="1"/>
      <c r="G532" s="1"/>
      <c r="H532" s="1"/>
      <c r="I532" s="1">
        <v>526</v>
      </c>
      <c r="J532" s="65">
        <v>6.2358702145202232</v>
      </c>
      <c r="K532" s="95">
        <v>131.53428129899606</v>
      </c>
      <c r="L532" s="99">
        <v>1.0735908891999901</v>
      </c>
      <c r="M532" s="104">
        <v>3.2701030014024255</v>
      </c>
      <c r="N532" s="1"/>
      <c r="O532" s="1"/>
      <c r="P532" s="1"/>
      <c r="Q532" s="1"/>
      <c r="R532" s="1"/>
      <c r="S532" s="1"/>
      <c r="T532" s="1"/>
      <c r="U532" s="1"/>
    </row>
    <row r="533" spans="2:21" x14ac:dyDescent="0.25">
      <c r="B533" s="1"/>
      <c r="C533" s="1"/>
      <c r="D533" s="1"/>
      <c r="E533" s="1"/>
      <c r="F533" s="1"/>
      <c r="G533" s="1"/>
      <c r="H533" s="1"/>
      <c r="I533" s="1">
        <v>527</v>
      </c>
      <c r="J533" s="65">
        <v>6.6031317761603248</v>
      </c>
      <c r="K533" s="95">
        <v>131.99664264687166</v>
      </c>
      <c r="L533" s="99">
        <v>1.0488622387418542</v>
      </c>
      <c r="M533" s="104">
        <v>3.3740090010404593</v>
      </c>
      <c r="N533" s="1"/>
      <c r="O533" s="1"/>
      <c r="P533" s="1"/>
      <c r="Q533" s="1"/>
      <c r="R533" s="1"/>
      <c r="S533" s="1"/>
      <c r="T533" s="1"/>
      <c r="U533" s="1"/>
    </row>
    <row r="534" spans="2:21" x14ac:dyDescent="0.25">
      <c r="B534" s="1"/>
      <c r="C534" s="1"/>
      <c r="D534" s="1"/>
      <c r="E534" s="1"/>
      <c r="F534" s="1"/>
      <c r="G534" s="1"/>
      <c r="H534" s="1"/>
      <c r="I534" s="1">
        <v>528</v>
      </c>
      <c r="J534" s="65">
        <v>6.0105112564508412</v>
      </c>
      <c r="K534" s="95">
        <v>127.55995454068014</v>
      </c>
      <c r="L534" s="99">
        <v>1.0777194698229979</v>
      </c>
      <c r="M534" s="104">
        <v>3.1398526733908625</v>
      </c>
      <c r="N534" s="1"/>
      <c r="O534" s="1"/>
      <c r="P534" s="1"/>
      <c r="Q534" s="1"/>
      <c r="R534" s="1"/>
      <c r="S534" s="1"/>
      <c r="T534" s="1"/>
      <c r="U534" s="1"/>
    </row>
    <row r="535" spans="2:21" x14ac:dyDescent="0.25">
      <c r="B535" s="1"/>
      <c r="C535" s="1"/>
      <c r="D535" s="1"/>
      <c r="E535" s="1"/>
      <c r="F535" s="1"/>
      <c r="G535" s="1"/>
      <c r="H535" s="1"/>
      <c r="I535" s="1">
        <v>529</v>
      </c>
      <c r="J535" s="65">
        <v>6.1227210509450654</v>
      </c>
      <c r="K535" s="95">
        <v>128.21861091595838</v>
      </c>
      <c r="L535" s="99">
        <v>1.1433720078671088</v>
      </c>
      <c r="M535" s="104">
        <v>2.0103828709726965</v>
      </c>
      <c r="N535" s="1"/>
      <c r="O535" s="1"/>
      <c r="P535" s="1"/>
      <c r="Q535" s="1"/>
      <c r="R535" s="1"/>
      <c r="S535" s="1"/>
      <c r="T535" s="1"/>
      <c r="U535" s="1"/>
    </row>
    <row r="536" spans="2:21" x14ac:dyDescent="0.25">
      <c r="B536" s="1"/>
      <c r="C536" s="1"/>
      <c r="D536" s="1"/>
      <c r="E536" s="1"/>
      <c r="F536" s="1"/>
      <c r="G536" s="1"/>
      <c r="H536" s="1"/>
      <c r="I536" s="1">
        <v>530</v>
      </c>
      <c r="J536" s="65">
        <v>5.9707235052294463</v>
      </c>
      <c r="K536" s="95">
        <v>142.12759151643942</v>
      </c>
      <c r="L536" s="99">
        <v>1.1330718391533339</v>
      </c>
      <c r="M536" s="104">
        <v>3.2372901512140118</v>
      </c>
      <c r="N536" s="1"/>
      <c r="O536" s="1"/>
      <c r="P536" s="1"/>
      <c r="Q536" s="1"/>
      <c r="R536" s="1"/>
      <c r="S536" s="1"/>
      <c r="T536" s="1"/>
      <c r="U536" s="1"/>
    </row>
    <row r="537" spans="2:21" x14ac:dyDescent="0.25">
      <c r="B537" s="1"/>
      <c r="C537" s="1"/>
      <c r="D537" s="1"/>
      <c r="E537" s="1"/>
      <c r="F537" s="1"/>
      <c r="G537" s="1"/>
      <c r="H537" s="1"/>
      <c r="I537" s="1">
        <v>531</v>
      </c>
      <c r="J537" s="65">
        <v>5.087785308966029</v>
      </c>
      <c r="K537" s="95">
        <v>128.39478072201308</v>
      </c>
      <c r="L537" s="99">
        <v>1.0708747743085754</v>
      </c>
      <c r="M537" s="104">
        <v>4.2423604225370894</v>
      </c>
      <c r="N537" s="1"/>
      <c r="O537" s="1"/>
      <c r="P537" s="1"/>
      <c r="Q537" s="1"/>
      <c r="R537" s="1"/>
      <c r="S537" s="1"/>
      <c r="T537" s="1"/>
      <c r="U537" s="1"/>
    </row>
    <row r="538" spans="2:21" x14ac:dyDescent="0.25">
      <c r="B538" s="1"/>
      <c r="C538" s="1"/>
      <c r="D538" s="1"/>
      <c r="E538" s="1"/>
      <c r="F538" s="1"/>
      <c r="G538" s="1"/>
      <c r="H538" s="1"/>
      <c r="I538" s="1">
        <v>532</v>
      </c>
      <c r="J538" s="65">
        <v>5.7659772050417306</v>
      </c>
      <c r="K538" s="95">
        <v>126.00808956336</v>
      </c>
      <c r="L538" s="99">
        <v>1.0934893317248111</v>
      </c>
      <c r="M538" s="104">
        <v>3.0008979604816535</v>
      </c>
      <c r="N538" s="1"/>
      <c r="O538" s="1"/>
      <c r="P538" s="1"/>
      <c r="Q538" s="1"/>
      <c r="R538" s="1"/>
      <c r="S538" s="1"/>
      <c r="T538" s="1"/>
      <c r="U538" s="1"/>
    </row>
    <row r="539" spans="2:21" x14ac:dyDescent="0.25">
      <c r="B539" s="1"/>
      <c r="C539" s="1"/>
      <c r="D539" s="1"/>
      <c r="E539" s="1"/>
      <c r="F539" s="1"/>
      <c r="G539" s="1"/>
      <c r="H539" s="1"/>
      <c r="I539" s="1">
        <v>533</v>
      </c>
      <c r="J539" s="65">
        <v>5.447808389567923</v>
      </c>
      <c r="K539" s="95">
        <v>126.62281196464662</v>
      </c>
      <c r="L539" s="99">
        <v>1.0963703421647335</v>
      </c>
      <c r="M539" s="104">
        <v>3.3172374166008218</v>
      </c>
      <c r="N539" s="1"/>
      <c r="O539" s="1"/>
      <c r="P539" s="1"/>
      <c r="Q539" s="1"/>
      <c r="R539" s="1"/>
      <c r="S539" s="1"/>
      <c r="T539" s="1"/>
      <c r="U539" s="1"/>
    </row>
    <row r="540" spans="2:21" x14ac:dyDescent="0.25">
      <c r="B540" s="1"/>
      <c r="C540" s="1"/>
      <c r="D540" s="1"/>
      <c r="E540" s="1"/>
      <c r="F540" s="1"/>
      <c r="G540" s="1"/>
      <c r="H540" s="1"/>
      <c r="I540" s="1">
        <v>534</v>
      </c>
      <c r="J540" s="65">
        <v>5.9989403571579256</v>
      </c>
      <c r="K540" s="95">
        <v>136.90749608457145</v>
      </c>
      <c r="L540" s="99">
        <v>1.0378652536540083</v>
      </c>
      <c r="M540" s="104">
        <v>4.5063415847355337</v>
      </c>
      <c r="N540" s="1"/>
      <c r="O540" s="1"/>
      <c r="P540" s="1"/>
      <c r="Q540" s="1"/>
      <c r="R540" s="1"/>
      <c r="S540" s="1"/>
      <c r="T540" s="1"/>
      <c r="U540" s="1"/>
    </row>
    <row r="541" spans="2:21" x14ac:dyDescent="0.25">
      <c r="B541" s="1"/>
      <c r="C541" s="1"/>
      <c r="D541" s="1"/>
      <c r="E541" s="1"/>
      <c r="F541" s="1"/>
      <c r="G541" s="1"/>
      <c r="H541" s="1"/>
      <c r="I541" s="1">
        <v>535</v>
      </c>
      <c r="J541" s="65">
        <v>7.0120916158365683</v>
      </c>
      <c r="K541" s="95">
        <v>125.92271455589722</v>
      </c>
      <c r="L541" s="99">
        <v>1.0748172841203596</v>
      </c>
      <c r="M541" s="104">
        <v>2.0660674942105786</v>
      </c>
      <c r="N541" s="1"/>
      <c r="O541" s="1"/>
      <c r="P541" s="1"/>
      <c r="Q541" s="1"/>
      <c r="R541" s="1"/>
      <c r="S541" s="1"/>
      <c r="T541" s="1"/>
      <c r="U541" s="1"/>
    </row>
    <row r="542" spans="2:21" x14ac:dyDescent="0.25">
      <c r="B542" s="1"/>
      <c r="C542" s="1"/>
      <c r="D542" s="1"/>
      <c r="E542" s="1"/>
      <c r="F542" s="1"/>
      <c r="G542" s="1"/>
      <c r="H542" s="1"/>
      <c r="I542" s="1">
        <v>536</v>
      </c>
      <c r="J542" s="65">
        <v>4.9648962322315509</v>
      </c>
      <c r="K542" s="95">
        <v>129.42509834437871</v>
      </c>
      <c r="L542" s="99">
        <v>1.1186414214761806</v>
      </c>
      <c r="M542" s="104">
        <v>3.6421619642251226</v>
      </c>
      <c r="N542" s="1"/>
      <c r="O542" s="1"/>
      <c r="P542" s="1"/>
      <c r="Q542" s="1"/>
      <c r="R542" s="1"/>
      <c r="S542" s="1"/>
      <c r="T542" s="1"/>
      <c r="U542" s="1"/>
    </row>
    <row r="543" spans="2:21" x14ac:dyDescent="0.25">
      <c r="B543" s="1"/>
      <c r="C543" s="1"/>
      <c r="D543" s="1"/>
      <c r="E543" s="1"/>
      <c r="F543" s="1"/>
      <c r="G543" s="1"/>
      <c r="H543" s="1"/>
      <c r="I543" s="1">
        <v>537</v>
      </c>
      <c r="J543" s="65">
        <v>6.6749303120267554</v>
      </c>
      <c r="K543" s="95">
        <v>128.44479194663054</v>
      </c>
      <c r="L543" s="99">
        <v>1.1445243688572742</v>
      </c>
      <c r="M543" s="104">
        <v>1.4570422007476616</v>
      </c>
      <c r="N543" s="1"/>
      <c r="O543" s="1"/>
      <c r="P543" s="1"/>
      <c r="Q543" s="1"/>
      <c r="R543" s="1"/>
      <c r="S543" s="1"/>
      <c r="T543" s="1"/>
      <c r="U543" s="1"/>
    </row>
    <row r="544" spans="2:21" x14ac:dyDescent="0.25">
      <c r="B544" s="1"/>
      <c r="C544" s="1"/>
      <c r="D544" s="1"/>
      <c r="E544" s="1"/>
      <c r="F544" s="1"/>
      <c r="G544" s="1"/>
      <c r="H544" s="1"/>
      <c r="I544" s="1">
        <v>538</v>
      </c>
      <c r="J544" s="65">
        <v>6.0606979227797817</v>
      </c>
      <c r="K544" s="95">
        <v>130.08903623388736</v>
      </c>
      <c r="L544" s="99">
        <v>1.1270156247134453</v>
      </c>
      <c r="M544" s="104">
        <v>2.4608335151689538</v>
      </c>
      <c r="N544" s="1"/>
      <c r="O544" s="1"/>
      <c r="P544" s="1"/>
      <c r="Q544" s="1"/>
      <c r="R544" s="1"/>
      <c r="S544" s="1"/>
      <c r="T544" s="1"/>
      <c r="U544" s="1"/>
    </row>
    <row r="545" spans="2:21" x14ac:dyDescent="0.25">
      <c r="B545" s="1"/>
      <c r="C545" s="1"/>
      <c r="D545" s="1"/>
      <c r="E545" s="1"/>
      <c r="F545" s="1"/>
      <c r="G545" s="1"/>
      <c r="H545" s="1"/>
      <c r="I545" s="1">
        <v>539</v>
      </c>
      <c r="J545" s="65">
        <v>5.42413409758736</v>
      </c>
      <c r="K545" s="95">
        <v>121.60657640784532</v>
      </c>
      <c r="L545" s="99">
        <v>1.1020000664960148</v>
      </c>
      <c r="M545" s="104">
        <v>2.8567977593968656</v>
      </c>
      <c r="N545" s="1"/>
      <c r="O545" s="1"/>
      <c r="P545" s="1"/>
      <c r="Q545" s="1"/>
      <c r="R545" s="1"/>
      <c r="S545" s="1"/>
      <c r="T545" s="1"/>
      <c r="U545" s="1"/>
    </row>
    <row r="546" spans="2:21" x14ac:dyDescent="0.25">
      <c r="B546" s="1"/>
      <c r="C546" s="1"/>
      <c r="D546" s="1"/>
      <c r="E546" s="1"/>
      <c r="F546" s="1"/>
      <c r="G546" s="1"/>
      <c r="H546" s="1"/>
      <c r="I546" s="1">
        <v>540</v>
      </c>
      <c r="J546" s="65">
        <v>4.3541158755393008</v>
      </c>
      <c r="K546" s="95">
        <v>125.45407641716007</v>
      </c>
      <c r="L546" s="99">
        <v>1.0720159205684188</v>
      </c>
      <c r="M546" s="104">
        <v>4.7370703174791018</v>
      </c>
      <c r="N546" s="1"/>
      <c r="O546" s="1"/>
      <c r="P546" s="1"/>
      <c r="Q546" s="1"/>
      <c r="R546" s="1"/>
      <c r="S546" s="1"/>
      <c r="T546" s="1"/>
      <c r="U546" s="1"/>
    </row>
    <row r="547" spans="2:21" x14ac:dyDescent="0.25">
      <c r="B547" s="1"/>
      <c r="C547" s="1"/>
      <c r="D547" s="1"/>
      <c r="E547" s="1"/>
      <c r="F547" s="1"/>
      <c r="G547" s="1"/>
      <c r="H547" s="1"/>
      <c r="I547" s="1">
        <v>541</v>
      </c>
      <c r="J547" s="65">
        <v>7.2298774764403122</v>
      </c>
      <c r="K547" s="95">
        <v>123.51349193697831</v>
      </c>
      <c r="L547" s="99">
        <v>1.0955775231779141</v>
      </c>
      <c r="M547" s="104">
        <v>1.3097967687427321</v>
      </c>
      <c r="N547" s="1"/>
      <c r="O547" s="1"/>
      <c r="P547" s="1"/>
      <c r="Q547" s="1"/>
      <c r="R547" s="1"/>
      <c r="S547" s="1"/>
      <c r="T547" s="1"/>
      <c r="U547" s="1"/>
    </row>
    <row r="548" spans="2:21" x14ac:dyDescent="0.25">
      <c r="B548" s="1"/>
      <c r="C548" s="1"/>
      <c r="D548" s="1"/>
      <c r="E548" s="1"/>
      <c r="F548" s="1"/>
      <c r="G548" s="1"/>
      <c r="H548" s="1"/>
      <c r="I548" s="1">
        <v>542</v>
      </c>
      <c r="J548" s="65">
        <v>5.4833264039343117</v>
      </c>
      <c r="K548" s="95">
        <v>136.60180888913888</v>
      </c>
      <c r="L548" s="99">
        <v>1.160545950447827</v>
      </c>
      <c r="M548" s="104">
        <v>2.9652853898002416</v>
      </c>
      <c r="N548" s="1"/>
      <c r="O548" s="1"/>
      <c r="P548" s="1"/>
      <c r="Q548" s="1"/>
      <c r="R548" s="1"/>
      <c r="S548" s="1"/>
      <c r="T548" s="1"/>
      <c r="U548" s="1"/>
    </row>
    <row r="549" spans="2:21" x14ac:dyDescent="0.25">
      <c r="B549" s="1"/>
      <c r="C549" s="1"/>
      <c r="D549" s="1"/>
      <c r="E549" s="1"/>
      <c r="F549" s="1"/>
      <c r="G549" s="1"/>
      <c r="H549" s="1"/>
      <c r="I549" s="1">
        <v>543</v>
      </c>
      <c r="J549" s="65">
        <v>6.2812067122519348</v>
      </c>
      <c r="K549" s="95">
        <v>116.6316479802105</v>
      </c>
      <c r="L549" s="99">
        <v>1.0945386660932508</v>
      </c>
      <c r="M549" s="104">
        <v>1.7025292901186369</v>
      </c>
      <c r="N549" s="1"/>
      <c r="O549" s="1"/>
      <c r="P549" s="1"/>
      <c r="Q549" s="1"/>
      <c r="R549" s="1"/>
      <c r="S549" s="1"/>
      <c r="T549" s="1"/>
      <c r="U549" s="1"/>
    </row>
    <row r="550" spans="2:21" x14ac:dyDescent="0.25">
      <c r="B550" s="1"/>
      <c r="C550" s="1"/>
      <c r="D550" s="1"/>
      <c r="E550" s="1"/>
      <c r="F550" s="1"/>
      <c r="G550" s="1"/>
      <c r="H550" s="1"/>
      <c r="I550" s="1">
        <v>544</v>
      </c>
      <c r="J550" s="65">
        <v>5.3132473905456727</v>
      </c>
      <c r="K550" s="95">
        <v>139.30029585460406</v>
      </c>
      <c r="L550" s="99">
        <v>1.0620267597265356</v>
      </c>
      <c r="M550" s="104">
        <v>4.9041870254946218</v>
      </c>
      <c r="N550" s="1"/>
      <c r="O550" s="1"/>
      <c r="P550" s="1"/>
      <c r="Q550" s="1"/>
      <c r="R550" s="1"/>
      <c r="S550" s="1"/>
      <c r="T550" s="1"/>
      <c r="U550" s="1"/>
    </row>
    <row r="551" spans="2:21" x14ac:dyDescent="0.25">
      <c r="B551" s="1"/>
      <c r="C551" s="1"/>
      <c r="D551" s="1"/>
      <c r="E551" s="1"/>
      <c r="F551" s="1"/>
      <c r="G551" s="1"/>
      <c r="H551" s="1"/>
      <c r="I551" s="1">
        <v>545</v>
      </c>
      <c r="J551" s="65">
        <v>5.0380216181632562</v>
      </c>
      <c r="K551" s="95">
        <v>138.70163226925536</v>
      </c>
      <c r="L551" s="99">
        <v>1.1166019771736906</v>
      </c>
      <c r="M551" s="104">
        <v>4.2217991847611618</v>
      </c>
      <c r="N551" s="1"/>
      <c r="O551" s="1"/>
      <c r="P551" s="1"/>
      <c r="Q551" s="1"/>
      <c r="R551" s="1"/>
      <c r="S551" s="1"/>
      <c r="T551" s="1"/>
      <c r="U551" s="1"/>
    </row>
    <row r="552" spans="2:21" x14ac:dyDescent="0.25">
      <c r="B552" s="1"/>
      <c r="C552" s="1"/>
      <c r="D552" s="1"/>
      <c r="E552" s="1"/>
      <c r="F552" s="1"/>
      <c r="G552" s="1"/>
      <c r="H552" s="1"/>
      <c r="I552" s="1">
        <v>546</v>
      </c>
      <c r="J552" s="65">
        <v>5.6682198259914873</v>
      </c>
      <c r="K552" s="95">
        <v>124.5557800612641</v>
      </c>
      <c r="L552" s="99">
        <v>1.1573856006467407</v>
      </c>
      <c r="M552" s="104">
        <v>1.9778679892603837</v>
      </c>
      <c r="N552" s="1"/>
      <c r="O552" s="1"/>
      <c r="P552" s="1"/>
      <c r="Q552" s="1"/>
      <c r="R552" s="1"/>
      <c r="S552" s="1"/>
      <c r="T552" s="1"/>
      <c r="U552" s="1"/>
    </row>
    <row r="553" spans="2:21" x14ac:dyDescent="0.25">
      <c r="B553" s="1"/>
      <c r="C553" s="1"/>
      <c r="D553" s="1"/>
      <c r="E553" s="1"/>
      <c r="F553" s="1"/>
      <c r="G553" s="1"/>
      <c r="H553" s="1"/>
      <c r="I553" s="1">
        <v>547</v>
      </c>
      <c r="J553" s="65">
        <v>5.7221253670607553</v>
      </c>
      <c r="K553" s="95">
        <v>136.61543250626693</v>
      </c>
      <c r="L553" s="99">
        <v>1.1022300702413541</v>
      </c>
      <c r="M553" s="104">
        <v>3.6391260227853799</v>
      </c>
      <c r="N553" s="1"/>
      <c r="O553" s="1"/>
      <c r="P553" s="1"/>
      <c r="Q553" s="1"/>
      <c r="R553" s="1"/>
      <c r="S553" s="1"/>
      <c r="T553" s="1"/>
      <c r="U553" s="1"/>
    </row>
    <row r="554" spans="2:21" x14ac:dyDescent="0.25">
      <c r="B554" s="1"/>
      <c r="C554" s="1"/>
      <c r="D554" s="1"/>
      <c r="E554" s="1"/>
      <c r="F554" s="1"/>
      <c r="G554" s="1"/>
      <c r="H554" s="1"/>
      <c r="I554" s="1">
        <v>548</v>
      </c>
      <c r="J554" s="65">
        <v>6.2197368880733332</v>
      </c>
      <c r="K554" s="95">
        <v>125.60467734200807</v>
      </c>
      <c r="L554" s="99">
        <v>1.1273293112069835</v>
      </c>
      <c r="M554" s="104">
        <v>1.9675237318848779</v>
      </c>
      <c r="N554" s="1"/>
      <c r="O554" s="1"/>
      <c r="P554" s="1"/>
      <c r="Q554" s="1"/>
      <c r="R554" s="1"/>
      <c r="S554" s="1"/>
      <c r="T554" s="1"/>
      <c r="U554" s="1"/>
    </row>
    <row r="555" spans="2:21" x14ac:dyDescent="0.25">
      <c r="B555" s="1"/>
      <c r="C555" s="1"/>
      <c r="D555" s="1"/>
      <c r="E555" s="1"/>
      <c r="F555" s="1"/>
      <c r="G555" s="1"/>
      <c r="H555" s="1"/>
      <c r="I555" s="1">
        <v>549</v>
      </c>
      <c r="J555" s="65">
        <v>5.9630773324253141</v>
      </c>
      <c r="K555" s="95">
        <v>140.8101083903199</v>
      </c>
      <c r="L555" s="99">
        <v>1.1444875940763455</v>
      </c>
      <c r="M555" s="104">
        <v>2.9898765021874301</v>
      </c>
      <c r="N555" s="1"/>
      <c r="O555" s="1"/>
      <c r="P555" s="1"/>
      <c r="Q555" s="1"/>
      <c r="R555" s="1"/>
      <c r="S555" s="1"/>
      <c r="T555" s="1"/>
      <c r="U555" s="1"/>
    </row>
    <row r="556" spans="2:21" x14ac:dyDescent="0.25">
      <c r="B556" s="1"/>
      <c r="C556" s="1"/>
      <c r="D556" s="1"/>
      <c r="E556" s="1"/>
      <c r="F556" s="1"/>
      <c r="G556" s="1"/>
      <c r="H556" s="1"/>
      <c r="I556" s="1">
        <v>550</v>
      </c>
      <c r="J556" s="65">
        <v>6.0691217321986084</v>
      </c>
      <c r="K556" s="95">
        <v>133.70058047073891</v>
      </c>
      <c r="L556" s="99">
        <v>1.1071423091440433</v>
      </c>
      <c r="M556" s="104">
        <v>3.0201244293216671</v>
      </c>
      <c r="N556" s="1"/>
      <c r="O556" s="1"/>
      <c r="P556" s="1"/>
      <c r="Q556" s="1"/>
      <c r="R556" s="1"/>
      <c r="S556" s="1"/>
      <c r="T556" s="1"/>
      <c r="U556" s="1"/>
    </row>
    <row r="557" spans="2:21" x14ac:dyDescent="0.25">
      <c r="B557" s="1"/>
      <c r="C557" s="1"/>
      <c r="D557" s="1"/>
      <c r="E557" s="1"/>
      <c r="F557" s="1"/>
      <c r="G557" s="1"/>
      <c r="H557" s="1"/>
      <c r="I557" s="1">
        <v>551</v>
      </c>
      <c r="J557" s="65">
        <v>5.1812546553985896</v>
      </c>
      <c r="K557" s="95">
        <v>126.46920445610026</v>
      </c>
      <c r="L557" s="99">
        <v>1.1608059172805107</v>
      </c>
      <c r="M557" s="104">
        <v>2.5596785035812726</v>
      </c>
      <c r="N557" s="1"/>
      <c r="O557" s="1"/>
      <c r="P557" s="1"/>
      <c r="Q557" s="1"/>
      <c r="R557" s="1"/>
      <c r="S557" s="1"/>
      <c r="T557" s="1"/>
      <c r="U557" s="1"/>
    </row>
    <row r="558" spans="2:21" x14ac:dyDescent="0.25">
      <c r="B558" s="1"/>
      <c r="C558" s="1"/>
      <c r="D558" s="1"/>
      <c r="E558" s="1"/>
      <c r="F558" s="1"/>
      <c r="G558" s="1"/>
      <c r="H558" s="1"/>
      <c r="I558" s="1">
        <v>552</v>
      </c>
      <c r="J558" s="65">
        <v>5.2534292733414283</v>
      </c>
      <c r="K558" s="95">
        <v>122.86870093048761</v>
      </c>
      <c r="L558" s="99">
        <v>1.109225092918855</v>
      </c>
      <c r="M558" s="104">
        <v>3.0106531196125612</v>
      </c>
      <c r="N558" s="1"/>
      <c r="O558" s="1"/>
      <c r="P558" s="1"/>
      <c r="Q558" s="1"/>
      <c r="R558" s="1"/>
      <c r="S558" s="1"/>
      <c r="T558" s="1"/>
      <c r="U558" s="1"/>
    </row>
    <row r="559" spans="2:21" x14ac:dyDescent="0.25">
      <c r="B559" s="1"/>
      <c r="C559" s="1"/>
      <c r="D559" s="1"/>
      <c r="E559" s="1"/>
      <c r="F559" s="1"/>
      <c r="G559" s="1"/>
      <c r="H559" s="1"/>
      <c r="I559" s="1">
        <v>553</v>
      </c>
      <c r="J559" s="65">
        <v>6.3167895685906821</v>
      </c>
      <c r="K559" s="95">
        <v>129.98882164877833</v>
      </c>
      <c r="L559" s="99">
        <v>1.1126879744644251</v>
      </c>
      <c r="M559" s="104">
        <v>2.4261384187437045</v>
      </c>
      <c r="N559" s="1"/>
      <c r="O559" s="1"/>
      <c r="P559" s="1"/>
      <c r="Q559" s="1"/>
      <c r="R559" s="1"/>
      <c r="S559" s="1"/>
      <c r="T559" s="1"/>
      <c r="U559" s="1"/>
    </row>
    <row r="560" spans="2:21" x14ac:dyDescent="0.25">
      <c r="B560" s="1"/>
      <c r="C560" s="1"/>
      <c r="D560" s="1"/>
      <c r="E560" s="1"/>
      <c r="F560" s="1"/>
      <c r="G560" s="1"/>
      <c r="H560" s="1"/>
      <c r="I560" s="1">
        <v>554</v>
      </c>
      <c r="J560" s="65">
        <v>5.4454648979604832</v>
      </c>
      <c r="K560" s="95">
        <v>125.05884779049957</v>
      </c>
      <c r="L560" s="99">
        <v>1.084129574241637</v>
      </c>
      <c r="M560" s="104">
        <v>3.4070318371822381</v>
      </c>
      <c r="N560" s="1"/>
      <c r="O560" s="1"/>
      <c r="P560" s="1"/>
      <c r="Q560" s="1"/>
      <c r="R560" s="1"/>
      <c r="S560" s="1"/>
      <c r="T560" s="1"/>
      <c r="U560" s="1"/>
    </row>
    <row r="561" spans="2:21" x14ac:dyDescent="0.25">
      <c r="B561" s="1"/>
      <c r="C561" s="1"/>
      <c r="D561" s="1"/>
      <c r="E561" s="1"/>
      <c r="F561" s="1"/>
      <c r="G561" s="1"/>
      <c r="H561" s="1"/>
      <c r="I561" s="1">
        <v>555</v>
      </c>
      <c r="J561" s="65">
        <v>5.3862730898841082</v>
      </c>
      <c r="K561" s="95">
        <v>125.08288650842685</v>
      </c>
      <c r="L561" s="99">
        <v>1.1019601928872924</v>
      </c>
      <c r="M561" s="104">
        <v>3.169564308787443</v>
      </c>
      <c r="N561" s="1"/>
      <c r="O561" s="1"/>
      <c r="P561" s="1"/>
      <c r="Q561" s="1"/>
      <c r="R561" s="1"/>
      <c r="S561" s="1"/>
      <c r="T561" s="1"/>
      <c r="U561" s="1"/>
    </row>
    <row r="562" spans="2:21" x14ac:dyDescent="0.25">
      <c r="B562" s="1"/>
      <c r="C562" s="1"/>
      <c r="D562" s="1"/>
      <c r="E562" s="1"/>
      <c r="F562" s="1"/>
      <c r="G562" s="1"/>
      <c r="H562" s="1"/>
      <c r="I562" s="1">
        <v>556</v>
      </c>
      <c r="J562" s="65">
        <v>6.5032152077288101</v>
      </c>
      <c r="K562" s="95">
        <v>125.87437716031688</v>
      </c>
      <c r="L562" s="99">
        <v>1.1681520066052562</v>
      </c>
      <c r="M562" s="104">
        <v>1.0845299818970453</v>
      </c>
      <c r="N562" s="1"/>
      <c r="O562" s="1"/>
      <c r="P562" s="1"/>
      <c r="Q562" s="1"/>
      <c r="R562" s="1"/>
      <c r="S562" s="1"/>
      <c r="T562" s="1"/>
      <c r="U562" s="1"/>
    </row>
    <row r="563" spans="2:21" x14ac:dyDescent="0.25">
      <c r="B563" s="1"/>
      <c r="C563" s="1"/>
      <c r="D563" s="1"/>
      <c r="E563" s="1"/>
      <c r="F563" s="1"/>
      <c r="G563" s="1"/>
      <c r="H563" s="1"/>
      <c r="I563" s="1">
        <v>557</v>
      </c>
      <c r="J563" s="65">
        <v>6.2540478207463179</v>
      </c>
      <c r="K563" s="95">
        <v>130.33513510462797</v>
      </c>
      <c r="L563" s="99">
        <v>1.0157744695255622</v>
      </c>
      <c r="M563" s="104">
        <v>4.2283283369762543</v>
      </c>
      <c r="N563" s="1"/>
      <c r="O563" s="1"/>
      <c r="P563" s="1"/>
      <c r="Q563" s="1"/>
      <c r="R563" s="1"/>
      <c r="S563" s="1"/>
      <c r="T563" s="1"/>
      <c r="U563" s="1"/>
    </row>
    <row r="564" spans="2:21" x14ac:dyDescent="0.25">
      <c r="B564" s="1"/>
      <c r="C564" s="1"/>
      <c r="D564" s="1"/>
      <c r="E564" s="1"/>
      <c r="F564" s="1"/>
      <c r="G564" s="1"/>
      <c r="H564" s="1"/>
      <c r="I564" s="1">
        <v>558</v>
      </c>
      <c r="J564" s="65">
        <v>7.2105383861351378</v>
      </c>
      <c r="K564" s="95">
        <v>135.22664577300628</v>
      </c>
      <c r="L564" s="99">
        <v>1.0969045394012404</v>
      </c>
      <c r="M564" s="104">
        <v>2.1485980977812034</v>
      </c>
      <c r="N564" s="1"/>
      <c r="O564" s="1"/>
      <c r="P564" s="1"/>
      <c r="Q564" s="1"/>
      <c r="R564" s="1"/>
      <c r="S564" s="1"/>
      <c r="T564" s="1"/>
      <c r="U564" s="1"/>
    </row>
    <row r="565" spans="2:21" x14ac:dyDescent="0.25">
      <c r="B565" s="1"/>
      <c r="C565" s="1"/>
      <c r="D565" s="1"/>
      <c r="E565" s="1"/>
      <c r="F565" s="1"/>
      <c r="G565" s="1"/>
      <c r="H565" s="1"/>
      <c r="I565" s="1">
        <v>559</v>
      </c>
      <c r="J565" s="65">
        <v>6.8590629650940933</v>
      </c>
      <c r="K565" s="95">
        <v>121.16090309610695</v>
      </c>
      <c r="L565" s="99">
        <v>1.0722268720957475</v>
      </c>
      <c r="M565" s="104">
        <v>1.8895208769444309</v>
      </c>
      <c r="N565" s="1"/>
      <c r="O565" s="1"/>
      <c r="P565" s="1"/>
      <c r="Q565" s="1"/>
      <c r="R565" s="1"/>
      <c r="S565" s="1"/>
      <c r="T565" s="1"/>
      <c r="U565" s="1"/>
    </row>
    <row r="566" spans="2:21" x14ac:dyDescent="0.25">
      <c r="B566" s="1"/>
      <c r="C566" s="1"/>
      <c r="D566" s="1"/>
      <c r="E566" s="1"/>
      <c r="F566" s="1"/>
      <c r="G566" s="1"/>
      <c r="H566" s="1"/>
      <c r="I566" s="1">
        <v>560</v>
      </c>
      <c r="J566" s="65">
        <v>5.5047479845702796</v>
      </c>
      <c r="K566" s="95">
        <v>140.8348655384122</v>
      </c>
      <c r="L566" s="99">
        <v>1.1050937532696667</v>
      </c>
      <c r="M566" s="104">
        <v>4.0726466497910927</v>
      </c>
      <c r="N566" s="1"/>
      <c r="O566" s="1"/>
      <c r="P566" s="1"/>
      <c r="Q566" s="1"/>
      <c r="R566" s="1"/>
      <c r="S566" s="1"/>
      <c r="T566" s="1"/>
      <c r="U566" s="1"/>
    </row>
    <row r="567" spans="2:21" x14ac:dyDescent="0.25">
      <c r="B567" s="1"/>
      <c r="C567" s="1"/>
      <c r="D567" s="1"/>
      <c r="E567" s="1"/>
      <c r="F567" s="1"/>
      <c r="G567" s="1"/>
      <c r="H567" s="1"/>
      <c r="I567" s="1">
        <v>561</v>
      </c>
      <c r="J567" s="65">
        <v>5.2791183544195635</v>
      </c>
      <c r="K567" s="95">
        <v>137.23652449262866</v>
      </c>
      <c r="L567" s="99">
        <v>1.0749848530267918</v>
      </c>
      <c r="M567" s="104">
        <v>4.5817670486320097</v>
      </c>
      <c r="N567" s="1"/>
      <c r="O567" s="1"/>
      <c r="P567" s="1"/>
      <c r="Q567" s="1"/>
      <c r="R567" s="1"/>
      <c r="S567" s="1"/>
      <c r="T567" s="1"/>
      <c r="U567" s="1"/>
    </row>
    <row r="568" spans="2:21" x14ac:dyDescent="0.25">
      <c r="B568" s="1"/>
      <c r="C568" s="1"/>
      <c r="D568" s="1"/>
      <c r="E568" s="1"/>
      <c r="F568" s="1"/>
      <c r="G568" s="1"/>
      <c r="H568" s="1"/>
      <c r="I568" s="1">
        <v>562</v>
      </c>
      <c r="J568" s="65">
        <v>4.5198591718705892</v>
      </c>
      <c r="K568" s="95">
        <v>133.37858229919613</v>
      </c>
      <c r="L568" s="99">
        <v>1.0797469883011157</v>
      </c>
      <c r="M568" s="104">
        <v>5.0060519672733559</v>
      </c>
      <c r="N568" s="1"/>
      <c r="O568" s="1"/>
      <c r="P568" s="1"/>
      <c r="Q568" s="1"/>
      <c r="R568" s="1"/>
      <c r="S568" s="1"/>
      <c r="T568" s="1"/>
      <c r="U568" s="1"/>
    </row>
    <row r="569" spans="2:21" x14ac:dyDescent="0.25">
      <c r="B569" s="1"/>
      <c r="C569" s="1"/>
      <c r="D569" s="1"/>
      <c r="E569" s="1"/>
      <c r="F569" s="1"/>
      <c r="G569" s="1"/>
      <c r="H569" s="1"/>
      <c r="I569" s="1">
        <v>563</v>
      </c>
      <c r="J569" s="65">
        <v>6.5316143938614335</v>
      </c>
      <c r="K569" s="95">
        <v>126.35643729418479</v>
      </c>
      <c r="L569" s="99">
        <v>1.1648945159702688</v>
      </c>
      <c r="M569" s="104">
        <v>1.1403781999553182</v>
      </c>
      <c r="N569" s="1"/>
      <c r="O569" s="1"/>
      <c r="P569" s="1"/>
      <c r="Q569" s="1"/>
      <c r="R569" s="1"/>
      <c r="S569" s="1"/>
      <c r="T569" s="1"/>
      <c r="U569" s="1"/>
    </row>
    <row r="570" spans="2:21" x14ac:dyDescent="0.25">
      <c r="B570" s="1"/>
      <c r="C570" s="1"/>
      <c r="D570" s="1"/>
      <c r="E570" s="1"/>
      <c r="F570" s="1"/>
      <c r="G570" s="1"/>
      <c r="H570" s="1"/>
      <c r="I570" s="1">
        <v>564</v>
      </c>
      <c r="J570" s="65">
        <v>6.7751402884664058</v>
      </c>
      <c r="K570" s="95">
        <v>128.36380942521217</v>
      </c>
      <c r="L570" s="99">
        <v>1.1038359917260632</v>
      </c>
      <c r="M570" s="104">
        <v>1.9950640898072258</v>
      </c>
      <c r="N570" s="1"/>
      <c r="O570" s="1"/>
      <c r="P570" s="1"/>
      <c r="Q570" s="1"/>
      <c r="R570" s="1"/>
      <c r="S570" s="1"/>
      <c r="T570" s="1"/>
      <c r="U570" s="1"/>
    </row>
    <row r="571" spans="2:21" x14ac:dyDescent="0.25">
      <c r="B571" s="1"/>
      <c r="C571" s="1"/>
      <c r="D571" s="1"/>
      <c r="E571" s="1"/>
      <c r="F571" s="1"/>
      <c r="G571" s="1"/>
      <c r="H571" s="1"/>
      <c r="I571" s="1">
        <v>565</v>
      </c>
      <c r="J571" s="65">
        <v>7.1937034803878204</v>
      </c>
      <c r="K571" s="95">
        <v>122.41839099841195</v>
      </c>
      <c r="L571" s="99">
        <v>1.1131178772605865</v>
      </c>
      <c r="M571" s="104">
        <v>0.97139679860566375</v>
      </c>
      <c r="N571" s="1"/>
      <c r="O571" s="1"/>
      <c r="P571" s="1"/>
      <c r="Q571" s="1"/>
      <c r="R571" s="1"/>
      <c r="S571" s="1"/>
      <c r="T571" s="1"/>
      <c r="U571" s="1"/>
    </row>
    <row r="572" spans="2:21" x14ac:dyDescent="0.25">
      <c r="B572" s="1"/>
      <c r="C572" s="1"/>
      <c r="D572" s="1"/>
      <c r="E572" s="1"/>
      <c r="F572" s="1"/>
      <c r="G572" s="1"/>
      <c r="H572" s="1"/>
      <c r="I572" s="1">
        <v>566</v>
      </c>
      <c r="J572" s="65">
        <v>6.2353562156663482</v>
      </c>
      <c r="K572" s="95">
        <v>132.10387128201506</v>
      </c>
      <c r="L572" s="99">
        <v>1.0891069775334496</v>
      </c>
      <c r="M572" s="104">
        <v>3.0445517005032983</v>
      </c>
      <c r="N572" s="1"/>
      <c r="O572" s="1"/>
      <c r="P572" s="1"/>
      <c r="Q572" s="1"/>
      <c r="R572" s="1"/>
      <c r="S572" s="1"/>
      <c r="T572" s="1"/>
      <c r="U572" s="1"/>
    </row>
    <row r="573" spans="2:21" x14ac:dyDescent="0.25">
      <c r="B573" s="1"/>
      <c r="C573" s="1"/>
      <c r="D573" s="1"/>
      <c r="E573" s="1"/>
      <c r="F573" s="1"/>
      <c r="G573" s="1"/>
      <c r="H573" s="1"/>
      <c r="I573" s="1">
        <v>567</v>
      </c>
      <c r="J573" s="65">
        <v>5.7095306724157915</v>
      </c>
      <c r="K573" s="95">
        <v>126.43183763574308</v>
      </c>
      <c r="L573" s="99">
        <v>1.1030375712134399</v>
      </c>
      <c r="M573" s="104">
        <v>2.9309377620257315</v>
      </c>
      <c r="N573" s="1"/>
      <c r="O573" s="1"/>
      <c r="P573" s="1"/>
      <c r="Q573" s="1"/>
      <c r="R573" s="1"/>
      <c r="S573" s="1"/>
      <c r="T573" s="1"/>
      <c r="U573" s="1"/>
    </row>
    <row r="574" spans="2:21" x14ac:dyDescent="0.25">
      <c r="B574" s="1"/>
      <c r="C574" s="1"/>
      <c r="D574" s="1"/>
      <c r="E574" s="1"/>
      <c r="F574" s="1"/>
      <c r="G574" s="1"/>
      <c r="H574" s="1"/>
      <c r="I574" s="1">
        <v>568</v>
      </c>
      <c r="J574" s="65">
        <v>5.4554443564628432</v>
      </c>
      <c r="K574" s="95">
        <v>128.11056661689901</v>
      </c>
      <c r="L574" s="99">
        <v>1.1540238161275462</v>
      </c>
      <c r="M574" s="104">
        <v>2.5083116572096369</v>
      </c>
      <c r="N574" s="1"/>
      <c r="O574" s="1"/>
      <c r="P574" s="1"/>
      <c r="Q574" s="1"/>
      <c r="R574" s="1"/>
      <c r="S574" s="1"/>
      <c r="T574" s="1"/>
      <c r="U574" s="1"/>
    </row>
    <row r="575" spans="2:21" x14ac:dyDescent="0.25">
      <c r="B575" s="1"/>
      <c r="C575" s="1"/>
      <c r="D575" s="1"/>
      <c r="E575" s="1"/>
      <c r="F575" s="1"/>
      <c r="G575" s="1"/>
      <c r="H575" s="1"/>
      <c r="I575" s="1">
        <v>569</v>
      </c>
      <c r="J575" s="65">
        <v>6.3620849064908036</v>
      </c>
      <c r="K575" s="95">
        <v>130.58854312661239</v>
      </c>
      <c r="L575" s="99">
        <v>1.0923906740735687</v>
      </c>
      <c r="M575" s="104">
        <v>2.7572158405563787</v>
      </c>
      <c r="N575" s="1"/>
      <c r="O575" s="1"/>
      <c r="P575" s="1"/>
      <c r="Q575" s="1"/>
      <c r="R575" s="1"/>
      <c r="S575" s="1"/>
      <c r="T575" s="1"/>
      <c r="U575" s="1"/>
    </row>
    <row r="576" spans="2:21" x14ac:dyDescent="0.25">
      <c r="B576" s="1"/>
      <c r="C576" s="1"/>
      <c r="D576" s="1"/>
      <c r="E576" s="1"/>
      <c r="F576" s="1"/>
      <c r="G576" s="1"/>
      <c r="H576" s="1"/>
      <c r="I576" s="1">
        <v>570</v>
      </c>
      <c r="J576" s="65">
        <v>5.4010029778409949</v>
      </c>
      <c r="K576" s="95">
        <v>106.22856401167647</v>
      </c>
      <c r="L576" s="99">
        <v>1.1607013556215706</v>
      </c>
      <c r="M576" s="104">
        <v>0.53356150141365433</v>
      </c>
      <c r="N576" s="1"/>
      <c r="O576" s="1"/>
      <c r="P576" s="1"/>
      <c r="Q576" s="1"/>
      <c r="R576" s="1"/>
      <c r="S576" s="1"/>
      <c r="T576" s="1"/>
      <c r="U576" s="1"/>
    </row>
    <row r="577" spans="2:21" x14ac:dyDescent="0.25">
      <c r="B577" s="1"/>
      <c r="C577" s="1"/>
      <c r="D577" s="1"/>
      <c r="E577" s="1"/>
      <c r="F577" s="1"/>
      <c r="G577" s="1"/>
      <c r="H577" s="1"/>
      <c r="I577" s="1">
        <v>571</v>
      </c>
      <c r="J577" s="65">
        <v>5.6318522811117431</v>
      </c>
      <c r="K577" s="95">
        <v>145.72921616863138</v>
      </c>
      <c r="L577" s="99">
        <v>1.0980422362940787</v>
      </c>
      <c r="M577" s="104">
        <v>4.347932943711875</v>
      </c>
      <c r="N577" s="1"/>
      <c r="O577" s="1"/>
      <c r="P577" s="1"/>
      <c r="Q577" s="1"/>
      <c r="R577" s="1"/>
      <c r="S577" s="1"/>
      <c r="T577" s="1"/>
      <c r="U577" s="1"/>
    </row>
    <row r="578" spans="2:21" x14ac:dyDescent="0.25">
      <c r="B578" s="1"/>
      <c r="C578" s="1"/>
      <c r="D578" s="1"/>
      <c r="E578" s="1"/>
      <c r="F578" s="1"/>
      <c r="G578" s="1"/>
      <c r="H578" s="1"/>
      <c r="I578" s="1">
        <v>572</v>
      </c>
      <c r="J578" s="65">
        <v>6.2201625640946947</v>
      </c>
      <c r="K578" s="95">
        <v>143.92811213260637</v>
      </c>
      <c r="L578" s="99">
        <v>1.0853571460691849</v>
      </c>
      <c r="M578" s="104">
        <v>3.8694559749372051</v>
      </c>
      <c r="N578" s="1"/>
      <c r="O578" s="1"/>
      <c r="P578" s="1"/>
      <c r="Q578" s="1"/>
      <c r="R578" s="1"/>
      <c r="S578" s="1"/>
      <c r="T578" s="1"/>
      <c r="U578" s="1"/>
    </row>
    <row r="579" spans="2:21" x14ac:dyDescent="0.25">
      <c r="B579" s="1"/>
      <c r="C579" s="1"/>
      <c r="D579" s="1"/>
      <c r="E579" s="1"/>
      <c r="F579" s="1"/>
      <c r="G579" s="1"/>
      <c r="H579" s="1"/>
      <c r="I579" s="1">
        <v>573</v>
      </c>
      <c r="J579" s="65">
        <v>5.2264121840795408</v>
      </c>
      <c r="K579" s="95">
        <v>144.61769482293758</v>
      </c>
      <c r="L579" s="99">
        <v>1.1250114173488643</v>
      </c>
      <c r="M579" s="104">
        <v>4.2534453878616763</v>
      </c>
      <c r="N579" s="1"/>
      <c r="O579" s="1"/>
      <c r="P579" s="1"/>
      <c r="Q579" s="1"/>
      <c r="R579" s="1"/>
      <c r="S579" s="1"/>
      <c r="T579" s="1"/>
      <c r="U579" s="1"/>
    </row>
    <row r="580" spans="2:21" x14ac:dyDescent="0.25">
      <c r="B580" s="1"/>
      <c r="C580" s="1"/>
      <c r="D580" s="1"/>
      <c r="E580" s="1"/>
      <c r="F580" s="1"/>
      <c r="G580" s="1"/>
      <c r="H580" s="1"/>
      <c r="I580" s="1">
        <v>574</v>
      </c>
      <c r="J580" s="65">
        <v>5.9328075539338236</v>
      </c>
      <c r="K580" s="95">
        <v>127.55784755154556</v>
      </c>
      <c r="L580" s="99">
        <v>1.1319993359032705</v>
      </c>
      <c r="M580" s="104">
        <v>2.3275508684263677</v>
      </c>
      <c r="N580" s="1"/>
      <c r="O580" s="1"/>
      <c r="P580" s="1"/>
      <c r="Q580" s="1"/>
      <c r="R580" s="1"/>
      <c r="S580" s="1"/>
      <c r="T580" s="1"/>
      <c r="U580" s="1"/>
    </row>
    <row r="581" spans="2:21" x14ac:dyDescent="0.25">
      <c r="B581" s="1"/>
      <c r="C581" s="1"/>
      <c r="D581" s="1"/>
      <c r="E581" s="1"/>
      <c r="F581" s="1"/>
      <c r="G581" s="1"/>
      <c r="H581" s="1"/>
      <c r="I581" s="1">
        <v>575</v>
      </c>
      <c r="J581" s="65">
        <v>5.775483956513372</v>
      </c>
      <c r="K581" s="95">
        <v>127.38027323946889</v>
      </c>
      <c r="L581" s="99">
        <v>1.0879445616612418</v>
      </c>
      <c r="M581" s="104">
        <v>3.1871947189529592</v>
      </c>
      <c r="N581" s="1"/>
      <c r="O581" s="1"/>
      <c r="P581" s="1"/>
      <c r="Q581" s="1"/>
      <c r="R581" s="1"/>
      <c r="S581" s="1"/>
      <c r="T581" s="1"/>
      <c r="U581" s="1"/>
    </row>
    <row r="582" spans="2:21" x14ac:dyDescent="0.25">
      <c r="B582" s="1"/>
      <c r="C582" s="1"/>
      <c r="D582" s="1"/>
      <c r="E582" s="1"/>
      <c r="F582" s="1"/>
      <c r="G582" s="1"/>
      <c r="H582" s="1"/>
      <c r="I582" s="1">
        <v>576</v>
      </c>
      <c r="J582" s="65">
        <v>7.2022753401335811</v>
      </c>
      <c r="K582" s="95">
        <v>134.63432566479409</v>
      </c>
      <c r="L582" s="99">
        <v>1.1214958031984203</v>
      </c>
      <c r="M582" s="104">
        <v>1.7180188158995122</v>
      </c>
      <c r="N582" s="1"/>
      <c r="O582" s="1"/>
      <c r="P582" s="1"/>
      <c r="Q582" s="1"/>
      <c r="R582" s="1"/>
      <c r="S582" s="1"/>
      <c r="T582" s="1"/>
      <c r="U582" s="1"/>
    </row>
    <row r="583" spans="2:21" x14ac:dyDescent="0.25">
      <c r="B583" s="1"/>
      <c r="C583" s="1"/>
      <c r="D583" s="1"/>
      <c r="E583" s="1"/>
      <c r="F583" s="1"/>
      <c r="G583" s="1"/>
      <c r="H583" s="1"/>
      <c r="I583" s="1">
        <v>577</v>
      </c>
      <c r="J583" s="65">
        <v>5.6024319732289598</v>
      </c>
      <c r="K583" s="95">
        <v>126.43516945020716</v>
      </c>
      <c r="L583" s="99">
        <v>1.0490914538563776</v>
      </c>
      <c r="M583" s="104">
        <v>3.9706528023364864</v>
      </c>
      <c r="N583" s="1"/>
      <c r="O583" s="1"/>
      <c r="P583" s="1"/>
      <c r="Q583" s="1"/>
      <c r="R583" s="1"/>
      <c r="S583" s="1"/>
      <c r="T583" s="1"/>
      <c r="U583" s="1"/>
    </row>
    <row r="584" spans="2:21" x14ac:dyDescent="0.25">
      <c r="B584" s="1"/>
      <c r="C584" s="1"/>
      <c r="D584" s="1"/>
      <c r="E584" s="1"/>
      <c r="F584" s="1"/>
      <c r="G584" s="1"/>
      <c r="H584" s="1"/>
      <c r="I584" s="1">
        <v>578</v>
      </c>
      <c r="J584" s="65">
        <v>5.354323158967766</v>
      </c>
      <c r="K584" s="95">
        <v>127.5982096056362</v>
      </c>
      <c r="L584" s="99">
        <v>1.1010396775659061</v>
      </c>
      <c r="M584" s="104">
        <v>3.4058058243034264</v>
      </c>
      <c r="N584" s="1"/>
      <c r="O584" s="1"/>
      <c r="P584" s="1"/>
      <c r="Q584" s="1"/>
      <c r="R584" s="1"/>
      <c r="S584" s="1"/>
      <c r="T584" s="1"/>
      <c r="U584" s="1"/>
    </row>
    <row r="585" spans="2:21" x14ac:dyDescent="0.25">
      <c r="B585" s="1"/>
      <c r="C585" s="1"/>
      <c r="D585" s="1"/>
      <c r="E585" s="1"/>
      <c r="F585" s="1"/>
      <c r="G585" s="1"/>
      <c r="H585" s="1"/>
      <c r="I585" s="1">
        <v>579</v>
      </c>
      <c r="J585" s="65">
        <v>7.1058578196036555</v>
      </c>
      <c r="K585" s="95">
        <v>130.09726475967477</v>
      </c>
      <c r="L585" s="99">
        <v>1.0542284968984419</v>
      </c>
      <c r="M585" s="104">
        <v>2.6414934530644345</v>
      </c>
      <c r="N585" s="1"/>
      <c r="O585" s="1"/>
      <c r="P585" s="1"/>
      <c r="Q585" s="1"/>
      <c r="R585" s="1"/>
      <c r="S585" s="1"/>
      <c r="T585" s="1"/>
      <c r="U585" s="1"/>
    </row>
    <row r="586" spans="2:21" x14ac:dyDescent="0.25">
      <c r="B586" s="1"/>
      <c r="C586" s="1"/>
      <c r="D586" s="1"/>
      <c r="E586" s="1"/>
      <c r="F586" s="1"/>
      <c r="G586" s="1"/>
      <c r="H586" s="1"/>
      <c r="I586" s="1">
        <v>580</v>
      </c>
      <c r="J586" s="65">
        <v>5.0323747508795602</v>
      </c>
      <c r="K586" s="95">
        <v>138.31961577895953</v>
      </c>
      <c r="L586" s="99">
        <v>1.0888163341900241</v>
      </c>
      <c r="M586" s="104">
        <v>4.6606370300288322</v>
      </c>
      <c r="N586" s="1"/>
      <c r="O586" s="1"/>
      <c r="P586" s="1"/>
      <c r="Q586" s="1"/>
      <c r="R586" s="1"/>
      <c r="S586" s="1"/>
      <c r="T586" s="1"/>
      <c r="U586" s="1"/>
    </row>
    <row r="587" spans="2:21" x14ac:dyDescent="0.25">
      <c r="B587" s="1"/>
      <c r="C587" s="1"/>
      <c r="D587" s="1"/>
      <c r="E587" s="1"/>
      <c r="F587" s="1"/>
      <c r="G587" s="1"/>
      <c r="H587" s="1"/>
      <c r="I587" s="1">
        <v>581</v>
      </c>
      <c r="J587" s="65">
        <v>6.252920421060769</v>
      </c>
      <c r="K587" s="95">
        <v>122.25634201176644</v>
      </c>
      <c r="L587" s="99">
        <v>1.0877400418409189</v>
      </c>
      <c r="M587" s="104">
        <v>2.3183839838791265</v>
      </c>
      <c r="N587" s="1"/>
      <c r="O587" s="1"/>
      <c r="P587" s="1"/>
      <c r="Q587" s="1"/>
      <c r="R587" s="1"/>
      <c r="S587" s="1"/>
      <c r="T587" s="1"/>
      <c r="U587" s="1"/>
    </row>
    <row r="588" spans="2:21" x14ac:dyDescent="0.25">
      <c r="B588" s="1"/>
      <c r="C588" s="1"/>
      <c r="D588" s="1"/>
      <c r="E588" s="1"/>
      <c r="F588" s="1"/>
      <c r="G588" s="1"/>
      <c r="H588" s="1"/>
      <c r="I588" s="1">
        <v>582</v>
      </c>
      <c r="J588" s="65">
        <v>5.6951716525800355</v>
      </c>
      <c r="K588" s="95">
        <v>141.41936607649728</v>
      </c>
      <c r="L588" s="99">
        <v>1.0287810794835934</v>
      </c>
      <c r="M588" s="104">
        <v>5.2599095058234404</v>
      </c>
      <c r="N588" s="1"/>
      <c r="O588" s="1"/>
      <c r="P588" s="1"/>
      <c r="Q588" s="1"/>
      <c r="R588" s="1"/>
      <c r="S588" s="1"/>
      <c r="T588" s="1"/>
      <c r="U588" s="1"/>
    </row>
    <row r="589" spans="2:21" x14ac:dyDescent="0.25">
      <c r="B589" s="1"/>
      <c r="C589" s="1"/>
      <c r="D589" s="1"/>
      <c r="E589" s="1"/>
      <c r="F589" s="1"/>
      <c r="G589" s="1"/>
      <c r="H589" s="1"/>
      <c r="I589" s="1">
        <v>583</v>
      </c>
      <c r="J589" s="65">
        <v>5.2553415168169062</v>
      </c>
      <c r="K589" s="95">
        <v>127.95941648503445</v>
      </c>
      <c r="L589" s="99">
        <v>1.1374533959892248</v>
      </c>
      <c r="M589" s="104">
        <v>2.949823088446287</v>
      </c>
      <c r="N589" s="1"/>
      <c r="O589" s="1"/>
      <c r="P589" s="1"/>
      <c r="Q589" s="1"/>
      <c r="R589" s="1"/>
      <c r="S589" s="1"/>
      <c r="T589" s="1"/>
      <c r="U589" s="1"/>
    </row>
    <row r="590" spans="2:21" x14ac:dyDescent="0.25">
      <c r="B590" s="1"/>
      <c r="C590" s="1"/>
      <c r="D590" s="1"/>
      <c r="E590" s="1"/>
      <c r="F590" s="1"/>
      <c r="G590" s="1"/>
      <c r="H590" s="1"/>
      <c r="I590" s="1">
        <v>584</v>
      </c>
      <c r="J590" s="65">
        <v>6.8353242521736828</v>
      </c>
      <c r="K590" s="95">
        <v>138.05359143875802</v>
      </c>
      <c r="L590" s="99">
        <v>1.0986654972495777</v>
      </c>
      <c r="M590" s="104">
        <v>2.6763020365949775</v>
      </c>
      <c r="N590" s="1"/>
      <c r="O590" s="1"/>
      <c r="P590" s="1"/>
      <c r="Q590" s="1"/>
      <c r="R590" s="1"/>
      <c r="S590" s="1"/>
      <c r="T590" s="1"/>
      <c r="U590" s="1"/>
    </row>
    <row r="591" spans="2:21" x14ac:dyDescent="0.25">
      <c r="B591" s="1"/>
      <c r="C591" s="1"/>
      <c r="D591" s="1"/>
      <c r="E591" s="1"/>
      <c r="F591" s="1"/>
      <c r="G591" s="1"/>
      <c r="H591" s="1"/>
      <c r="I591" s="1">
        <v>585</v>
      </c>
      <c r="J591" s="65">
        <v>4.9169299174910668</v>
      </c>
      <c r="K591" s="95">
        <v>135.25627288394548</v>
      </c>
      <c r="L591" s="99">
        <v>1.0325711088635117</v>
      </c>
      <c r="M591" s="104">
        <v>5.5801492426414683</v>
      </c>
      <c r="N591" s="1"/>
      <c r="O591" s="1"/>
      <c r="P591" s="1"/>
      <c r="Q591" s="1"/>
      <c r="R591" s="1"/>
      <c r="S591" s="1"/>
      <c r="T591" s="1"/>
      <c r="U591" s="1"/>
    </row>
    <row r="592" spans="2:21" x14ac:dyDescent="0.25">
      <c r="B592" s="1"/>
      <c r="C592" s="1"/>
      <c r="D592" s="1"/>
      <c r="E592" s="1"/>
      <c r="F592" s="1"/>
      <c r="G592" s="1"/>
      <c r="H592" s="1"/>
      <c r="I592" s="1">
        <v>586</v>
      </c>
      <c r="J592" s="65">
        <v>6.5927734060826619</v>
      </c>
      <c r="K592" s="95">
        <v>139.27890609820125</v>
      </c>
      <c r="L592" s="99">
        <v>1.1083434195099449</v>
      </c>
      <c r="M592" s="104">
        <v>2.8363694113560669</v>
      </c>
      <c r="N592" s="1"/>
      <c r="O592" s="1"/>
      <c r="P592" s="1"/>
      <c r="Q592" s="1"/>
      <c r="R592" s="1"/>
      <c r="S592" s="1"/>
      <c r="T592" s="1"/>
      <c r="U592" s="1"/>
    </row>
    <row r="593" spans="2:21" x14ac:dyDescent="0.25">
      <c r="B593" s="1"/>
      <c r="C593" s="1"/>
      <c r="D593" s="1"/>
      <c r="E593" s="1"/>
      <c r="F593" s="1"/>
      <c r="G593" s="1"/>
      <c r="H593" s="1"/>
      <c r="I593" s="1">
        <v>587</v>
      </c>
      <c r="J593" s="65">
        <v>5.4517320753184029</v>
      </c>
      <c r="K593" s="95">
        <v>134.90069517650832</v>
      </c>
      <c r="L593" s="99">
        <v>1.1316686461636152</v>
      </c>
      <c r="M593" s="104">
        <v>3.3258533207875374</v>
      </c>
      <c r="N593" s="1"/>
      <c r="O593" s="1"/>
      <c r="P593" s="1"/>
      <c r="Q593" s="1"/>
      <c r="R593" s="1"/>
      <c r="S593" s="1"/>
      <c r="T593" s="1"/>
      <c r="U593" s="1"/>
    </row>
    <row r="594" spans="2:21" x14ac:dyDescent="0.25">
      <c r="B594" s="1"/>
      <c r="C594" s="1"/>
      <c r="D594" s="1"/>
      <c r="E594" s="1"/>
      <c r="F594" s="1"/>
      <c r="G594" s="1"/>
      <c r="H594" s="1"/>
      <c r="I594" s="1">
        <v>588</v>
      </c>
      <c r="J594" s="65">
        <v>5.2078631394262933</v>
      </c>
      <c r="K594" s="95">
        <v>132.93769132918649</v>
      </c>
      <c r="L594" s="99">
        <v>0.9901203597548115</v>
      </c>
      <c r="M594" s="104">
        <v>5.9649159744984495</v>
      </c>
      <c r="N594" s="1"/>
      <c r="O594" s="1"/>
      <c r="P594" s="1"/>
      <c r="Q594" s="1"/>
      <c r="R594" s="1"/>
      <c r="S594" s="1"/>
      <c r="T594" s="1"/>
      <c r="U594" s="1"/>
    </row>
    <row r="595" spans="2:21" x14ac:dyDescent="0.25">
      <c r="B595" s="1"/>
      <c r="C595" s="1"/>
      <c r="D595" s="1"/>
      <c r="E595" s="1"/>
      <c r="F595" s="1"/>
      <c r="G595" s="1"/>
      <c r="H595" s="1"/>
      <c r="I595" s="1">
        <v>589</v>
      </c>
      <c r="J595" s="65">
        <v>6.4240161471618915</v>
      </c>
      <c r="K595" s="95">
        <v>136.57229082325381</v>
      </c>
      <c r="L595" s="99">
        <v>1.1962558645008388</v>
      </c>
      <c r="M595" s="104">
        <v>1.508259756787572</v>
      </c>
      <c r="N595" s="1"/>
      <c r="O595" s="1"/>
      <c r="P595" s="1"/>
      <c r="Q595" s="1"/>
      <c r="R595" s="1"/>
      <c r="S595" s="1"/>
      <c r="T595" s="1"/>
      <c r="U595" s="1"/>
    </row>
    <row r="596" spans="2:21" x14ac:dyDescent="0.25">
      <c r="B596" s="1"/>
      <c r="C596" s="1"/>
      <c r="D596" s="1"/>
      <c r="E596" s="1"/>
      <c r="F596" s="1"/>
      <c r="G596" s="1"/>
      <c r="H596" s="1"/>
      <c r="I596" s="1">
        <v>590</v>
      </c>
      <c r="J596" s="65">
        <v>6.2650292793677416</v>
      </c>
      <c r="K596" s="95">
        <v>131.57585703209841</v>
      </c>
      <c r="L596" s="99">
        <v>1.1317893149977416</v>
      </c>
      <c r="M596" s="104">
        <v>2.2858899482336952</v>
      </c>
      <c r="N596" s="1"/>
      <c r="O596" s="1"/>
      <c r="P596" s="1"/>
      <c r="Q596" s="1"/>
      <c r="R596" s="1"/>
      <c r="S596" s="1"/>
      <c r="T596" s="1"/>
      <c r="U596" s="1"/>
    </row>
    <row r="597" spans="2:21" x14ac:dyDescent="0.25">
      <c r="B597" s="1"/>
      <c r="C597" s="1"/>
      <c r="D597" s="1"/>
      <c r="E597" s="1"/>
      <c r="F597" s="1"/>
      <c r="G597" s="1"/>
      <c r="H597" s="1"/>
      <c r="I597" s="1">
        <v>591</v>
      </c>
      <c r="J597" s="65">
        <v>5.6256979377436931</v>
      </c>
      <c r="K597" s="95">
        <v>133.06249100363306</v>
      </c>
      <c r="L597" s="99">
        <v>1.1099886500617566</v>
      </c>
      <c r="M597" s="104">
        <v>3.3741852503481731</v>
      </c>
      <c r="N597" s="1"/>
      <c r="O597" s="1"/>
      <c r="P597" s="1"/>
      <c r="Q597" s="1"/>
      <c r="R597" s="1"/>
      <c r="S597" s="1"/>
      <c r="T597" s="1"/>
      <c r="U597" s="1"/>
    </row>
    <row r="598" spans="2:21" x14ac:dyDescent="0.25">
      <c r="B598" s="1"/>
      <c r="C598" s="1"/>
      <c r="D598" s="1"/>
      <c r="E598" s="1"/>
      <c r="F598" s="1"/>
      <c r="G598" s="1"/>
      <c r="H598" s="1"/>
      <c r="I598" s="1">
        <v>592</v>
      </c>
      <c r="J598" s="65">
        <v>6.7924906214737408</v>
      </c>
      <c r="K598" s="95">
        <v>121.06529649799621</v>
      </c>
      <c r="L598" s="99">
        <v>1.1855305936701055</v>
      </c>
      <c r="M598" s="104">
        <v>0.16558633626689812</v>
      </c>
      <c r="N598" s="1"/>
      <c r="O598" s="1"/>
      <c r="P598" s="1"/>
      <c r="Q598" s="1"/>
      <c r="R598" s="1"/>
      <c r="S598" s="1"/>
      <c r="T598" s="1"/>
      <c r="U598" s="1"/>
    </row>
    <row r="599" spans="2:21" x14ac:dyDescent="0.25">
      <c r="B599" s="1"/>
      <c r="C599" s="1"/>
      <c r="D599" s="1"/>
      <c r="E599" s="1"/>
      <c r="F599" s="1"/>
      <c r="G599" s="1"/>
      <c r="H599" s="1"/>
      <c r="I599" s="1">
        <v>593</v>
      </c>
      <c r="J599" s="65">
        <v>6.0513572272156777</v>
      </c>
      <c r="K599" s="95">
        <v>122.35221113492777</v>
      </c>
      <c r="L599" s="99">
        <v>1.1236837781244098</v>
      </c>
      <c r="M599" s="104">
        <v>1.9394936421328737</v>
      </c>
      <c r="N599" s="1"/>
      <c r="O599" s="1"/>
      <c r="P599" s="1"/>
      <c r="Q599" s="1"/>
      <c r="R599" s="1"/>
      <c r="S599" s="1"/>
      <c r="T599" s="1"/>
      <c r="U599" s="1"/>
    </row>
    <row r="600" spans="2:21" x14ac:dyDescent="0.25">
      <c r="B600" s="1"/>
      <c r="C600" s="1"/>
      <c r="D600" s="1"/>
      <c r="E600" s="1"/>
      <c r="F600" s="1"/>
      <c r="G600" s="1"/>
      <c r="H600" s="1"/>
      <c r="I600" s="1">
        <v>594</v>
      </c>
      <c r="J600" s="65">
        <v>5.0458267881659875</v>
      </c>
      <c r="K600" s="95">
        <v>125.52922831909339</v>
      </c>
      <c r="L600" s="99">
        <v>1.1160145036037199</v>
      </c>
      <c r="M600" s="104">
        <v>3.3155606415979708</v>
      </c>
      <c r="N600" s="1"/>
      <c r="O600" s="1"/>
      <c r="P600" s="1"/>
      <c r="Q600" s="1"/>
      <c r="R600" s="1"/>
      <c r="S600" s="1"/>
      <c r="T600" s="1"/>
      <c r="U600" s="1"/>
    </row>
    <row r="601" spans="2:21" x14ac:dyDescent="0.25">
      <c r="B601" s="1"/>
      <c r="C601" s="1"/>
      <c r="D601" s="1"/>
      <c r="E601" s="1"/>
      <c r="F601" s="1"/>
      <c r="G601" s="1"/>
      <c r="H601" s="1"/>
      <c r="I601" s="1">
        <v>595</v>
      </c>
      <c r="J601" s="65">
        <v>7.5660924571359107</v>
      </c>
      <c r="K601" s="95">
        <v>135.14948981860613</v>
      </c>
      <c r="L601" s="99">
        <v>1.1222701481992439</v>
      </c>
      <c r="M601" s="104">
        <v>1.3758718256920446</v>
      </c>
      <c r="N601" s="1"/>
      <c r="O601" s="1"/>
      <c r="P601" s="1"/>
      <c r="Q601" s="1"/>
      <c r="R601" s="1"/>
      <c r="S601" s="1"/>
      <c r="T601" s="1"/>
      <c r="U601" s="1"/>
    </row>
    <row r="602" spans="2:21" x14ac:dyDescent="0.25">
      <c r="B602" s="1"/>
      <c r="C602" s="1"/>
      <c r="D602" s="1"/>
      <c r="E602" s="1"/>
      <c r="F602" s="1"/>
      <c r="G602" s="1"/>
      <c r="H602" s="1"/>
      <c r="I602" s="1">
        <v>596</v>
      </c>
      <c r="J602" s="65">
        <v>6.233928272491247</v>
      </c>
      <c r="K602" s="95">
        <v>138.56642994157116</v>
      </c>
      <c r="L602" s="99">
        <v>1.1228953350373896</v>
      </c>
      <c r="M602" s="104">
        <v>2.9170645393560015</v>
      </c>
      <c r="N602" s="1"/>
      <c r="O602" s="1"/>
      <c r="P602" s="1"/>
      <c r="Q602" s="1"/>
      <c r="R602" s="1"/>
      <c r="S602" s="1"/>
      <c r="T602" s="1"/>
      <c r="U602" s="1"/>
    </row>
    <row r="603" spans="2:21" x14ac:dyDescent="0.25">
      <c r="B603" s="1"/>
      <c r="C603" s="1"/>
      <c r="D603" s="1"/>
      <c r="E603" s="1"/>
      <c r="F603" s="1"/>
      <c r="G603" s="1"/>
      <c r="H603" s="1"/>
      <c r="I603" s="1">
        <v>597</v>
      </c>
      <c r="J603" s="65">
        <v>7.6210387066274468</v>
      </c>
      <c r="K603" s="95">
        <v>128.33098198294371</v>
      </c>
      <c r="L603" s="99">
        <v>1.1109327015880088</v>
      </c>
      <c r="M603" s="104">
        <v>1.0310313134448883</v>
      </c>
      <c r="N603" s="1"/>
      <c r="O603" s="1"/>
      <c r="P603" s="1"/>
      <c r="Q603" s="1"/>
      <c r="R603" s="1"/>
      <c r="S603" s="1"/>
      <c r="T603" s="1"/>
      <c r="U603" s="1"/>
    </row>
    <row r="604" spans="2:21" x14ac:dyDescent="0.25">
      <c r="B604" s="1"/>
      <c r="C604" s="1"/>
      <c r="D604" s="1"/>
      <c r="E604" s="1"/>
      <c r="F604" s="1"/>
      <c r="G604" s="1"/>
      <c r="H604" s="1"/>
      <c r="I604" s="1">
        <v>598</v>
      </c>
      <c r="J604" s="65">
        <v>5.9550789587389508</v>
      </c>
      <c r="K604" s="95">
        <v>129.69673232943967</v>
      </c>
      <c r="L604" s="99">
        <v>1.0864931009351511</v>
      </c>
      <c r="M604" s="104">
        <v>3.200415792680392</v>
      </c>
      <c r="N604" s="1"/>
      <c r="O604" s="1"/>
      <c r="P604" s="1"/>
      <c r="Q604" s="1"/>
      <c r="R604" s="1"/>
      <c r="S604" s="1"/>
      <c r="T604" s="1"/>
      <c r="U604" s="1"/>
    </row>
    <row r="605" spans="2:21" x14ac:dyDescent="0.25">
      <c r="B605" s="1"/>
      <c r="C605" s="1"/>
      <c r="D605" s="1"/>
      <c r="E605" s="1"/>
      <c r="F605" s="1"/>
      <c r="G605" s="1"/>
      <c r="H605" s="1"/>
      <c r="I605" s="1">
        <v>599</v>
      </c>
      <c r="J605" s="65">
        <v>6.1804515770079176</v>
      </c>
      <c r="K605" s="95">
        <v>131.47176100020772</v>
      </c>
      <c r="L605" s="99">
        <v>1.095630894612005</v>
      </c>
      <c r="M605" s="104">
        <v>2.946435846310159</v>
      </c>
      <c r="N605" s="1"/>
      <c r="O605" s="1"/>
      <c r="P605" s="1"/>
      <c r="Q605" s="1"/>
      <c r="R605" s="1"/>
      <c r="S605" s="1"/>
      <c r="T605" s="1"/>
      <c r="U605" s="1"/>
    </row>
    <row r="606" spans="2:21" x14ac:dyDescent="0.25">
      <c r="B606" s="1"/>
      <c r="C606" s="1"/>
      <c r="D606" s="1"/>
      <c r="E606" s="1"/>
      <c r="F606" s="1"/>
      <c r="G606" s="1"/>
      <c r="H606" s="1"/>
      <c r="I606" s="1">
        <v>600</v>
      </c>
      <c r="J606" s="65">
        <v>6.6495766033706394</v>
      </c>
      <c r="K606" s="95">
        <v>135.40280534630827</v>
      </c>
      <c r="L606" s="99">
        <v>1.1310103459568925</v>
      </c>
      <c r="M606" s="104">
        <v>2.1712819697535828</v>
      </c>
      <c r="N606" s="1"/>
      <c r="O606" s="1"/>
      <c r="P606" s="1"/>
      <c r="Q606" s="1"/>
      <c r="R606" s="1"/>
      <c r="S606" s="1"/>
      <c r="T606" s="1"/>
      <c r="U606" s="1"/>
    </row>
    <row r="607" spans="2:21" x14ac:dyDescent="0.25">
      <c r="B607" s="1"/>
      <c r="C607" s="1"/>
      <c r="D607" s="1"/>
      <c r="E607" s="1"/>
      <c r="F607" s="1"/>
      <c r="G607" s="1"/>
      <c r="H607" s="1"/>
      <c r="I607" s="1">
        <v>601</v>
      </c>
      <c r="J607" s="65">
        <v>4.7113606849117105</v>
      </c>
      <c r="K607" s="95">
        <v>120.00709221460144</v>
      </c>
      <c r="L607" s="99">
        <v>1.1095356974254584</v>
      </c>
      <c r="M607" s="104">
        <v>3.3147882376462103</v>
      </c>
      <c r="N607" s="1"/>
      <c r="O607" s="1"/>
      <c r="P607" s="1"/>
      <c r="Q607" s="1"/>
      <c r="R607" s="1"/>
      <c r="S607" s="1"/>
      <c r="T607" s="1"/>
      <c r="U607" s="1"/>
    </row>
    <row r="608" spans="2:21" x14ac:dyDescent="0.25">
      <c r="B608" s="1"/>
      <c r="C608" s="1"/>
      <c r="D608" s="1"/>
      <c r="E608" s="1"/>
      <c r="F608" s="1"/>
      <c r="G608" s="1"/>
      <c r="H608" s="1"/>
      <c r="I608" s="1">
        <v>602</v>
      </c>
      <c r="J608" s="65">
        <v>6.4522647879679571</v>
      </c>
      <c r="K608" s="95">
        <v>129.38479108667786</v>
      </c>
      <c r="L608" s="99">
        <v>1.1321408682600194</v>
      </c>
      <c r="M608" s="104">
        <v>1.9387209744738634</v>
      </c>
      <c r="N608" s="1"/>
      <c r="O608" s="1"/>
      <c r="P608" s="1"/>
      <c r="Q608" s="1"/>
      <c r="R608" s="1"/>
      <c r="S608" s="1"/>
      <c r="T608" s="1"/>
      <c r="U608" s="1"/>
    </row>
    <row r="609" spans="2:21" x14ac:dyDescent="0.25">
      <c r="B609" s="1"/>
      <c r="C609" s="1"/>
      <c r="D609" s="1"/>
      <c r="E609" s="1"/>
      <c r="F609" s="1"/>
      <c r="G609" s="1"/>
      <c r="H609" s="1"/>
      <c r="I609" s="1">
        <v>603</v>
      </c>
      <c r="J609" s="65">
        <v>5.087618585960568</v>
      </c>
      <c r="K609" s="95">
        <v>145.10138635841165</v>
      </c>
      <c r="L609" s="99">
        <v>1.1222372856313867</v>
      </c>
      <c r="M609" s="104">
        <v>4.4638448816695746</v>
      </c>
      <c r="N609" s="1"/>
      <c r="O609" s="1"/>
      <c r="P609" s="1"/>
      <c r="Q609" s="1"/>
      <c r="R609" s="1"/>
      <c r="S609" s="1"/>
      <c r="T609" s="1"/>
      <c r="U609" s="1"/>
    </row>
    <row r="610" spans="2:21" x14ac:dyDescent="0.25">
      <c r="B610" s="1"/>
      <c r="C610" s="1"/>
      <c r="D610" s="1"/>
      <c r="E610" s="1"/>
      <c r="F610" s="1"/>
      <c r="G610" s="1"/>
      <c r="H610" s="1"/>
      <c r="I610" s="1">
        <v>604</v>
      </c>
      <c r="J610" s="65">
        <v>5.6623398176791282</v>
      </c>
      <c r="K610" s="95">
        <v>134.83289419792791</v>
      </c>
      <c r="L610" s="99">
        <v>1.0742018930036537</v>
      </c>
      <c r="M610" s="104">
        <v>4.0562287912707298</v>
      </c>
      <c r="N610" s="1"/>
      <c r="O610" s="1"/>
      <c r="P610" s="1"/>
      <c r="Q610" s="1"/>
      <c r="R610" s="1"/>
      <c r="S610" s="1"/>
      <c r="T610" s="1"/>
      <c r="U610" s="1"/>
    </row>
    <row r="611" spans="2:21" x14ac:dyDescent="0.25">
      <c r="B611" s="1"/>
      <c r="C611" s="1"/>
      <c r="D611" s="1"/>
      <c r="E611" s="1"/>
      <c r="F611" s="1"/>
      <c r="G611" s="1"/>
      <c r="H611" s="1"/>
      <c r="I611" s="1">
        <v>605</v>
      </c>
      <c r="J611" s="65">
        <v>6.0903209354942929</v>
      </c>
      <c r="K611" s="95">
        <v>111.44877004675899</v>
      </c>
      <c r="L611" s="99">
        <v>1.0695313742923283</v>
      </c>
      <c r="M611" s="104">
        <v>1.8421787649779233</v>
      </c>
      <c r="N611" s="1"/>
      <c r="O611" s="1"/>
      <c r="P611" s="1"/>
      <c r="Q611" s="1"/>
      <c r="R611" s="1"/>
      <c r="S611" s="1"/>
      <c r="T611" s="1"/>
      <c r="U611" s="1"/>
    </row>
    <row r="612" spans="2:21" x14ac:dyDescent="0.25">
      <c r="B612" s="1"/>
      <c r="C612" s="1"/>
      <c r="D612" s="1"/>
      <c r="E612" s="1"/>
      <c r="F612" s="1"/>
      <c r="G612" s="1"/>
      <c r="H612" s="1"/>
      <c r="I612" s="1">
        <v>606</v>
      </c>
      <c r="J612" s="65">
        <v>5.1888375108355582</v>
      </c>
      <c r="K612" s="95">
        <v>134.22067928271557</v>
      </c>
      <c r="L612" s="99">
        <v>1.1501422248226154</v>
      </c>
      <c r="M612" s="104">
        <v>3.2598161292720285</v>
      </c>
      <c r="N612" s="1"/>
      <c r="O612" s="1"/>
      <c r="P612" s="1"/>
      <c r="Q612" s="1"/>
      <c r="R612" s="1"/>
      <c r="S612" s="1"/>
      <c r="T612" s="1"/>
      <c r="U612" s="1"/>
    </row>
    <row r="613" spans="2:21" x14ac:dyDescent="0.25">
      <c r="B613" s="1"/>
      <c r="C613" s="1"/>
      <c r="D613" s="1"/>
      <c r="E613" s="1"/>
      <c r="F613" s="1"/>
      <c r="G613" s="1"/>
      <c r="H613" s="1"/>
      <c r="I613" s="1">
        <v>607</v>
      </c>
      <c r="J613" s="65">
        <v>6.1225121813620085</v>
      </c>
      <c r="K613" s="95">
        <v>144.85139460400782</v>
      </c>
      <c r="L613" s="99">
        <v>1.104600556213758</v>
      </c>
      <c r="M613" s="104">
        <v>3.6992280475900117</v>
      </c>
      <c r="N613" s="1"/>
      <c r="O613" s="1"/>
      <c r="P613" s="1"/>
      <c r="Q613" s="1"/>
      <c r="R613" s="1"/>
      <c r="S613" s="1"/>
      <c r="T613" s="1"/>
      <c r="U613" s="1"/>
    </row>
    <row r="614" spans="2:21" x14ac:dyDescent="0.25">
      <c r="B614" s="1"/>
      <c r="C614" s="1"/>
      <c r="D614" s="1"/>
      <c r="E614" s="1"/>
      <c r="F614" s="1"/>
      <c r="G614" s="1"/>
      <c r="H614" s="1"/>
      <c r="I614" s="1">
        <v>608</v>
      </c>
      <c r="J614" s="65">
        <v>5.5935406267854217</v>
      </c>
      <c r="K614" s="95">
        <v>117.27492935682162</v>
      </c>
      <c r="L614" s="99">
        <v>1.1710757504633289</v>
      </c>
      <c r="M614" s="104">
        <v>1.2524078973786779</v>
      </c>
      <c r="N614" s="1"/>
      <c r="O614" s="1"/>
      <c r="P614" s="1"/>
      <c r="Q614" s="1"/>
      <c r="R614" s="1"/>
      <c r="S614" s="1"/>
      <c r="T614" s="1"/>
      <c r="U614" s="1"/>
    </row>
    <row r="615" spans="2:21" x14ac:dyDescent="0.25">
      <c r="B615" s="1"/>
      <c r="C615" s="1"/>
      <c r="D615" s="1"/>
      <c r="E615" s="1"/>
      <c r="F615" s="1"/>
      <c r="G615" s="1"/>
      <c r="H615" s="1"/>
      <c r="I615" s="1">
        <v>609</v>
      </c>
      <c r="J615" s="65">
        <v>5.4782063778504835</v>
      </c>
      <c r="K615" s="95">
        <v>124.8044235898097</v>
      </c>
      <c r="L615" s="99">
        <v>1.0647290528522448</v>
      </c>
      <c r="M615" s="104">
        <v>3.690871416298533</v>
      </c>
      <c r="N615" s="1"/>
      <c r="O615" s="1"/>
      <c r="P615" s="1"/>
      <c r="Q615" s="1"/>
      <c r="R615" s="1"/>
      <c r="S615" s="1"/>
      <c r="T615" s="1"/>
      <c r="U615" s="1"/>
    </row>
    <row r="616" spans="2:21" x14ac:dyDescent="0.25">
      <c r="B616" s="1"/>
      <c r="C616" s="1"/>
      <c r="D616" s="1"/>
      <c r="E616" s="1"/>
      <c r="F616" s="1"/>
      <c r="G616" s="1"/>
      <c r="H616" s="1"/>
      <c r="I616" s="1">
        <v>610</v>
      </c>
      <c r="J616" s="65">
        <v>6.8777950613399748</v>
      </c>
      <c r="K616" s="95">
        <v>134.11219951980991</v>
      </c>
      <c r="L616" s="99">
        <v>1.0776574272372712</v>
      </c>
      <c r="M616" s="104">
        <v>2.7332464867863493</v>
      </c>
      <c r="N616" s="1"/>
      <c r="O616" s="1"/>
      <c r="P616" s="1"/>
      <c r="Q616" s="1"/>
      <c r="R616" s="1"/>
      <c r="S616" s="1"/>
      <c r="T616" s="1"/>
      <c r="U616" s="1"/>
    </row>
    <row r="617" spans="2:21" x14ac:dyDescent="0.25">
      <c r="B617" s="1"/>
      <c r="C617" s="1"/>
      <c r="D617" s="1"/>
      <c r="E617" s="1"/>
      <c r="F617" s="1"/>
      <c r="G617" s="1"/>
      <c r="H617" s="1"/>
      <c r="I617" s="1">
        <v>611</v>
      </c>
      <c r="J617" s="65">
        <v>6.9456834948387263</v>
      </c>
      <c r="K617" s="95">
        <v>136.48034424015466</v>
      </c>
      <c r="L617" s="99">
        <v>1.1015854129141598</v>
      </c>
      <c r="M617" s="104">
        <v>2.4174923374704669</v>
      </c>
      <c r="N617" s="1"/>
      <c r="O617" s="1"/>
      <c r="P617" s="1"/>
      <c r="Q617" s="1"/>
      <c r="R617" s="1"/>
      <c r="S617" s="1"/>
      <c r="T617" s="1"/>
      <c r="U617" s="1"/>
    </row>
    <row r="618" spans="2:21" x14ac:dyDescent="0.25">
      <c r="B618" s="1"/>
      <c r="C618" s="1"/>
      <c r="D618" s="1"/>
      <c r="E618" s="1"/>
      <c r="F618" s="1"/>
      <c r="G618" s="1"/>
      <c r="H618" s="1"/>
      <c r="I618" s="1">
        <v>612</v>
      </c>
      <c r="J618" s="65">
        <v>5.5808854239850616</v>
      </c>
      <c r="K618" s="95">
        <v>128.47778446631852</v>
      </c>
      <c r="L618" s="99">
        <v>1.0574005201357772</v>
      </c>
      <c r="M618" s="104">
        <v>3.9932872543915039</v>
      </c>
      <c r="N618" s="1"/>
      <c r="O618" s="1"/>
      <c r="P618" s="1"/>
      <c r="Q618" s="1"/>
      <c r="R618" s="1"/>
      <c r="S618" s="1"/>
      <c r="T618" s="1"/>
      <c r="U618" s="1"/>
    </row>
    <row r="619" spans="2:21" x14ac:dyDescent="0.25">
      <c r="B619" s="1"/>
      <c r="C619" s="1"/>
      <c r="D619" s="1"/>
      <c r="E619" s="1"/>
      <c r="F619" s="1"/>
      <c r="G619" s="1"/>
      <c r="H619" s="1"/>
      <c r="I619" s="1">
        <v>613</v>
      </c>
      <c r="J619" s="65">
        <v>6.1023003084949909</v>
      </c>
      <c r="K619" s="95">
        <v>127.12177498435788</v>
      </c>
      <c r="L619" s="99">
        <v>1.1165516432697717</v>
      </c>
      <c r="M619" s="104">
        <v>2.3702250271316636</v>
      </c>
      <c r="N619" s="1"/>
      <c r="O619" s="1"/>
      <c r="P619" s="1"/>
      <c r="Q619" s="1"/>
      <c r="R619" s="1"/>
      <c r="S619" s="1"/>
      <c r="T619" s="1"/>
      <c r="U619" s="1"/>
    </row>
    <row r="620" spans="2:21" x14ac:dyDescent="0.25">
      <c r="B620" s="1"/>
      <c r="C620" s="1"/>
      <c r="D620" s="1"/>
      <c r="E620" s="1"/>
      <c r="F620" s="1"/>
      <c r="G620" s="1"/>
      <c r="H620" s="1"/>
      <c r="I620" s="1">
        <v>614</v>
      </c>
      <c r="J620" s="65">
        <v>7.1222484438748328</v>
      </c>
      <c r="K620" s="95">
        <v>129.44391484495171</v>
      </c>
      <c r="L620" s="99">
        <v>1.0403510765874087</v>
      </c>
      <c r="M620" s="104">
        <v>2.8316069823859422</v>
      </c>
      <c r="N620" s="1"/>
      <c r="O620" s="1"/>
      <c r="P620" s="1"/>
      <c r="Q620" s="1"/>
      <c r="R620" s="1"/>
      <c r="S620" s="1"/>
      <c r="T620" s="1"/>
      <c r="U620" s="1"/>
    </row>
    <row r="621" spans="2:21" x14ac:dyDescent="0.25">
      <c r="B621" s="1"/>
      <c r="C621" s="1"/>
      <c r="D621" s="1"/>
      <c r="E621" s="1"/>
      <c r="F621" s="1"/>
      <c r="G621" s="1"/>
      <c r="H621" s="1"/>
      <c r="I621" s="1">
        <v>615</v>
      </c>
      <c r="J621" s="65">
        <v>6.749680665261355</v>
      </c>
      <c r="K621" s="95">
        <v>138.65019974877222</v>
      </c>
      <c r="L621" s="99">
        <v>1.1582963699748707</v>
      </c>
      <c r="M621" s="104">
        <v>1.8621834449419179</v>
      </c>
      <c r="N621" s="1"/>
      <c r="O621" s="1"/>
      <c r="P621" s="1"/>
      <c r="Q621" s="1"/>
      <c r="R621" s="1"/>
      <c r="S621" s="1"/>
      <c r="T621" s="1"/>
      <c r="U621" s="1"/>
    </row>
    <row r="622" spans="2:21" x14ac:dyDescent="0.25">
      <c r="B622" s="1"/>
      <c r="C622" s="1"/>
      <c r="D622" s="1"/>
      <c r="E622" s="1"/>
      <c r="F622" s="1"/>
      <c r="G622" s="1"/>
      <c r="H622" s="1"/>
      <c r="I622" s="1">
        <v>616</v>
      </c>
      <c r="J622" s="65">
        <v>5.9896887101762495</v>
      </c>
      <c r="K622" s="95">
        <v>136.77331221429506</v>
      </c>
      <c r="L622" s="99">
        <v>1.1072351067946922</v>
      </c>
      <c r="M622" s="104">
        <v>3.299680927322866</v>
      </c>
      <c r="N622" s="1"/>
      <c r="O622" s="1"/>
      <c r="P622" s="1"/>
      <c r="Q622" s="1"/>
      <c r="R622" s="1"/>
      <c r="S622" s="1"/>
      <c r="T622" s="1"/>
      <c r="U622" s="1"/>
    </row>
    <row r="623" spans="2:21" x14ac:dyDescent="0.25">
      <c r="B623" s="1"/>
      <c r="C623" s="1"/>
      <c r="D623" s="1"/>
      <c r="E623" s="1"/>
      <c r="F623" s="1"/>
      <c r="G623" s="1"/>
      <c r="H623" s="1"/>
      <c r="I623" s="1">
        <v>617</v>
      </c>
      <c r="J623" s="65">
        <v>6.7346040750482112</v>
      </c>
      <c r="K623" s="95">
        <v>132.90003796724244</v>
      </c>
      <c r="L623" s="99">
        <v>1.111764469592764</v>
      </c>
      <c r="M623" s="104">
        <v>2.2254749448298199</v>
      </c>
      <c r="N623" s="1"/>
      <c r="O623" s="1"/>
      <c r="P623" s="1"/>
      <c r="Q623" s="1"/>
      <c r="R623" s="1"/>
      <c r="S623" s="1"/>
      <c r="T623" s="1"/>
      <c r="U623" s="1"/>
    </row>
    <row r="624" spans="2:21" x14ac:dyDescent="0.25">
      <c r="B624" s="1"/>
      <c r="C624" s="1"/>
      <c r="D624" s="1"/>
      <c r="E624" s="1"/>
      <c r="F624" s="1"/>
      <c r="G624" s="1"/>
      <c r="H624" s="1"/>
      <c r="I624" s="1">
        <v>618</v>
      </c>
      <c r="J624" s="65">
        <v>7.1473409896082796</v>
      </c>
      <c r="K624" s="95">
        <v>122.71752423991757</v>
      </c>
      <c r="L624" s="99">
        <v>1.103232926270703</v>
      </c>
      <c r="M624" s="104">
        <v>1.2026424770600812</v>
      </c>
      <c r="N624" s="1"/>
      <c r="O624" s="1"/>
      <c r="P624" s="1"/>
      <c r="Q624" s="1"/>
      <c r="R624" s="1"/>
      <c r="S624" s="1"/>
      <c r="T624" s="1"/>
      <c r="U624" s="1"/>
    </row>
    <row r="625" spans="2:21" x14ac:dyDescent="0.25">
      <c r="B625" s="1"/>
      <c r="C625" s="1"/>
      <c r="D625" s="1"/>
      <c r="E625" s="1"/>
      <c r="F625" s="1"/>
      <c r="G625" s="1"/>
      <c r="H625" s="1"/>
      <c r="I625" s="1">
        <v>619</v>
      </c>
      <c r="J625" s="65">
        <v>6.5564529936340392</v>
      </c>
      <c r="K625" s="95">
        <v>124.16358233075329</v>
      </c>
      <c r="L625" s="99">
        <v>1.0714371660733961</v>
      </c>
      <c r="M625" s="104">
        <v>2.445394333032052</v>
      </c>
      <c r="N625" s="1"/>
      <c r="O625" s="1"/>
      <c r="P625" s="1"/>
      <c r="Q625" s="1"/>
      <c r="R625" s="1"/>
      <c r="S625" s="1"/>
      <c r="T625" s="1"/>
      <c r="U625" s="1"/>
    </row>
    <row r="626" spans="2:21" x14ac:dyDescent="0.25">
      <c r="B626" s="1"/>
      <c r="C626" s="1"/>
      <c r="D626" s="1"/>
      <c r="E626" s="1"/>
      <c r="F626" s="1"/>
      <c r="G626" s="1"/>
      <c r="H626" s="1"/>
      <c r="I626" s="1">
        <v>620</v>
      </c>
      <c r="J626" s="65">
        <v>5.4045994222649707</v>
      </c>
      <c r="K626" s="95">
        <v>130.8445730925157</v>
      </c>
      <c r="L626" s="99">
        <v>1.0466752898871192</v>
      </c>
      <c r="M626" s="104">
        <v>4.5323367706120674</v>
      </c>
      <c r="N626" s="1"/>
      <c r="O626" s="1"/>
      <c r="P626" s="1"/>
      <c r="Q626" s="1"/>
      <c r="R626" s="1"/>
      <c r="S626" s="1"/>
      <c r="T626" s="1"/>
      <c r="U626" s="1"/>
    </row>
    <row r="627" spans="2:21" x14ac:dyDescent="0.25">
      <c r="B627" s="1"/>
      <c r="C627" s="1"/>
      <c r="D627" s="1"/>
      <c r="E627" s="1"/>
      <c r="F627" s="1"/>
      <c r="G627" s="1"/>
      <c r="H627" s="1"/>
      <c r="I627" s="1">
        <v>621</v>
      </c>
      <c r="J627" s="65">
        <v>6.0841488754132369</v>
      </c>
      <c r="K627" s="95">
        <v>128.19274775423847</v>
      </c>
      <c r="L627" s="99">
        <v>1.0650792057037284</v>
      </c>
      <c r="M627" s="104">
        <v>3.3328933433242121</v>
      </c>
      <c r="N627" s="1"/>
      <c r="O627" s="1"/>
      <c r="P627" s="1"/>
      <c r="Q627" s="1"/>
      <c r="R627" s="1"/>
      <c r="S627" s="1"/>
      <c r="T627" s="1"/>
      <c r="U627" s="1"/>
    </row>
    <row r="628" spans="2:21" x14ac:dyDescent="0.25">
      <c r="B628" s="1"/>
      <c r="C628" s="1"/>
      <c r="D628" s="1"/>
      <c r="E628" s="1"/>
      <c r="F628" s="1"/>
      <c r="G628" s="1"/>
      <c r="H628" s="1"/>
      <c r="I628" s="1">
        <v>622</v>
      </c>
      <c r="J628" s="65">
        <v>5.9878161314489908</v>
      </c>
      <c r="K628" s="95">
        <v>132.51876050001675</v>
      </c>
      <c r="L628" s="99">
        <v>1.0397826164962594</v>
      </c>
      <c r="M628" s="104">
        <v>4.1916519625243751</v>
      </c>
      <c r="N628" s="1"/>
      <c r="O628" s="1"/>
      <c r="P628" s="1"/>
      <c r="Q628" s="1"/>
      <c r="R628" s="1"/>
      <c r="S628" s="1"/>
      <c r="T628" s="1"/>
      <c r="U628" s="1"/>
    </row>
    <row r="629" spans="2:21" x14ac:dyDescent="0.25">
      <c r="B629" s="1"/>
      <c r="C629" s="1"/>
      <c r="D629" s="1"/>
      <c r="E629" s="1"/>
      <c r="F629" s="1"/>
      <c r="G629" s="1"/>
      <c r="H629" s="1"/>
      <c r="I629" s="1">
        <v>623</v>
      </c>
      <c r="J629" s="65">
        <v>5.8146496088435811</v>
      </c>
      <c r="K629" s="95">
        <v>142.28028715666377</v>
      </c>
      <c r="L629" s="99">
        <v>1.1259923159276874</v>
      </c>
      <c r="M629" s="104">
        <v>3.5134043109836384</v>
      </c>
      <c r="N629" s="1"/>
      <c r="O629" s="1"/>
      <c r="P629" s="1"/>
      <c r="Q629" s="1"/>
      <c r="R629" s="1"/>
      <c r="S629" s="1"/>
      <c r="T629" s="1"/>
      <c r="U629" s="1"/>
    </row>
    <row r="630" spans="2:21" x14ac:dyDescent="0.25">
      <c r="B630" s="1"/>
      <c r="C630" s="1"/>
      <c r="D630" s="1"/>
      <c r="E630" s="1"/>
      <c r="F630" s="1"/>
      <c r="G630" s="1"/>
      <c r="H630" s="1"/>
      <c r="I630" s="1">
        <v>624</v>
      </c>
      <c r="J630" s="65">
        <v>6.0255642370341658</v>
      </c>
      <c r="K630" s="95">
        <v>124.78997917963534</v>
      </c>
      <c r="L630" s="99">
        <v>1.1066814488292696</v>
      </c>
      <c r="M630" s="104">
        <v>2.4303267794313186</v>
      </c>
      <c r="N630" s="1"/>
      <c r="O630" s="1"/>
      <c r="P630" s="1"/>
      <c r="Q630" s="1"/>
      <c r="R630" s="1"/>
      <c r="S630" s="1"/>
      <c r="T630" s="1"/>
      <c r="U630" s="1"/>
    </row>
    <row r="631" spans="2:21" x14ac:dyDescent="0.25">
      <c r="B631" s="1"/>
      <c r="C631" s="1"/>
      <c r="D631" s="1"/>
      <c r="E631" s="1"/>
      <c r="F631" s="1"/>
      <c r="G631" s="1"/>
      <c r="H631" s="1"/>
      <c r="I631" s="1">
        <v>625</v>
      </c>
      <c r="J631" s="65">
        <v>5.4395978011437807</v>
      </c>
      <c r="K631" s="95">
        <v>133.95503818135049</v>
      </c>
      <c r="L631" s="99">
        <v>1.115468454965314</v>
      </c>
      <c r="M631" s="104">
        <v>3.5318592806481917</v>
      </c>
      <c r="N631" s="1"/>
      <c r="O631" s="1"/>
      <c r="P631" s="1"/>
      <c r="Q631" s="1"/>
      <c r="R631" s="1"/>
      <c r="S631" s="1"/>
      <c r="T631" s="1"/>
      <c r="U631" s="1"/>
    </row>
    <row r="632" spans="2:21" x14ac:dyDescent="0.25">
      <c r="B632" s="1"/>
      <c r="C632" s="1"/>
      <c r="D632" s="1"/>
      <c r="E632" s="1"/>
      <c r="F632" s="1"/>
      <c r="G632" s="1"/>
      <c r="H632" s="1"/>
      <c r="I632" s="1">
        <v>626</v>
      </c>
      <c r="J632" s="65">
        <v>6.0131654881776058</v>
      </c>
      <c r="K632" s="95">
        <v>139.47729979793439</v>
      </c>
      <c r="L632" s="99">
        <v>1.095082315423926</v>
      </c>
      <c r="M632" s="104">
        <v>3.6467512039728085</v>
      </c>
      <c r="N632" s="1"/>
      <c r="O632" s="1"/>
      <c r="P632" s="1"/>
      <c r="Q632" s="1"/>
      <c r="R632" s="1"/>
      <c r="S632" s="1"/>
      <c r="T632" s="1"/>
      <c r="U632" s="1"/>
    </row>
    <row r="633" spans="2:21" x14ac:dyDescent="0.25">
      <c r="B633" s="1"/>
      <c r="C633" s="1"/>
      <c r="D633" s="1"/>
      <c r="E633" s="1"/>
      <c r="F633" s="1"/>
      <c r="G633" s="1"/>
      <c r="H633" s="1"/>
      <c r="I633" s="1">
        <v>627</v>
      </c>
      <c r="J633" s="65">
        <v>5.566883721710381</v>
      </c>
      <c r="K633" s="95">
        <v>121.12504054294881</v>
      </c>
      <c r="L633" s="99">
        <v>1.027624732822598</v>
      </c>
      <c r="M633" s="104">
        <v>3.9883564233412798</v>
      </c>
      <c r="N633" s="1"/>
      <c r="O633" s="1"/>
      <c r="P633" s="1"/>
      <c r="Q633" s="1"/>
      <c r="R633" s="1"/>
      <c r="S633" s="1"/>
      <c r="T633" s="1"/>
      <c r="U633" s="1"/>
    </row>
    <row r="634" spans="2:21" x14ac:dyDescent="0.25">
      <c r="B634" s="1"/>
      <c r="C634" s="1"/>
      <c r="D634" s="1"/>
      <c r="E634" s="1"/>
      <c r="F634" s="1"/>
      <c r="G634" s="1"/>
      <c r="H634" s="1"/>
      <c r="I634" s="1">
        <v>628</v>
      </c>
      <c r="J634" s="65">
        <v>5.0359766985844647</v>
      </c>
      <c r="K634" s="95">
        <v>129.23058409608106</v>
      </c>
      <c r="L634" s="99">
        <v>1.1365746448629612</v>
      </c>
      <c r="M634" s="104">
        <v>3.275028220157143</v>
      </c>
      <c r="N634" s="1"/>
      <c r="O634" s="1"/>
      <c r="P634" s="1"/>
      <c r="Q634" s="1"/>
      <c r="R634" s="1"/>
      <c r="S634" s="1"/>
      <c r="T634" s="1"/>
      <c r="U634" s="1"/>
    </row>
    <row r="635" spans="2:21" x14ac:dyDescent="0.25">
      <c r="B635" s="1"/>
      <c r="C635" s="1"/>
      <c r="D635" s="1"/>
      <c r="E635" s="1"/>
      <c r="F635" s="1"/>
      <c r="G635" s="1"/>
      <c r="H635" s="1"/>
      <c r="I635" s="1">
        <v>629</v>
      </c>
      <c r="J635" s="65">
        <v>5.7773131484976563</v>
      </c>
      <c r="K635" s="95">
        <v>123.71070471358701</v>
      </c>
      <c r="L635" s="99">
        <v>1.0313662020159386</v>
      </c>
      <c r="M635" s="104">
        <v>3.9143913399910701</v>
      </c>
      <c r="N635" s="1"/>
      <c r="O635" s="1"/>
      <c r="P635" s="1"/>
      <c r="Q635" s="1"/>
      <c r="R635" s="1"/>
      <c r="S635" s="1"/>
      <c r="T635" s="1"/>
      <c r="U635" s="1"/>
    </row>
    <row r="636" spans="2:21" x14ac:dyDescent="0.25">
      <c r="B636" s="1"/>
      <c r="C636" s="1"/>
      <c r="D636" s="1"/>
      <c r="E636" s="1"/>
      <c r="F636" s="1"/>
      <c r="G636" s="1"/>
      <c r="H636" s="1"/>
      <c r="I636" s="1">
        <v>630</v>
      </c>
      <c r="J636" s="65">
        <v>6.5426832187675101</v>
      </c>
      <c r="K636" s="95">
        <v>139.63801120890568</v>
      </c>
      <c r="L636" s="99">
        <v>1.1525179807254442</v>
      </c>
      <c r="M636" s="104">
        <v>2.2169766159955415</v>
      </c>
      <c r="N636" s="1"/>
      <c r="O636" s="1"/>
      <c r="P636" s="1"/>
      <c r="Q636" s="1"/>
      <c r="R636" s="1"/>
      <c r="S636" s="1"/>
      <c r="T636" s="1"/>
      <c r="U636" s="1"/>
    </row>
    <row r="637" spans="2:21" x14ac:dyDescent="0.25">
      <c r="B637" s="1"/>
      <c r="C637" s="1"/>
      <c r="D637" s="1"/>
      <c r="E637" s="1"/>
      <c r="F637" s="1"/>
      <c r="G637" s="1"/>
      <c r="H637" s="1"/>
      <c r="I637" s="1">
        <v>631</v>
      </c>
      <c r="J637" s="65">
        <v>6.846254657878986</v>
      </c>
      <c r="K637" s="95">
        <v>129.20813595507559</v>
      </c>
      <c r="L637" s="99">
        <v>1.1090331242104066</v>
      </c>
      <c r="M637" s="104">
        <v>1.9001309486150042</v>
      </c>
      <c r="N637" s="1"/>
      <c r="O637" s="1"/>
      <c r="P637" s="1"/>
      <c r="Q637" s="1"/>
      <c r="R637" s="1"/>
      <c r="S637" s="1"/>
      <c r="T637" s="1"/>
      <c r="U637" s="1"/>
    </row>
    <row r="638" spans="2:21" x14ac:dyDescent="0.25">
      <c r="B638" s="1"/>
      <c r="C638" s="1"/>
      <c r="D638" s="1"/>
      <c r="E638" s="1"/>
      <c r="F638" s="1"/>
      <c r="G638" s="1"/>
      <c r="H638" s="1"/>
      <c r="I638" s="1">
        <v>632</v>
      </c>
      <c r="J638" s="65">
        <v>5.5269413699107943</v>
      </c>
      <c r="K638" s="95">
        <v>112.89034644990109</v>
      </c>
      <c r="L638" s="99">
        <v>1.1006600991745628</v>
      </c>
      <c r="M638" s="104">
        <v>2.014188611493168</v>
      </c>
      <c r="N638" s="1"/>
      <c r="O638" s="1"/>
      <c r="P638" s="1"/>
      <c r="Q638" s="1"/>
      <c r="R638" s="1"/>
      <c r="S638" s="1"/>
      <c r="T638" s="1"/>
      <c r="U638" s="1"/>
    </row>
    <row r="639" spans="2:21" x14ac:dyDescent="0.25">
      <c r="B639" s="1"/>
      <c r="C639" s="1"/>
      <c r="D639" s="1"/>
      <c r="E639" s="1"/>
      <c r="F639" s="1"/>
      <c r="G639" s="1"/>
      <c r="H639" s="1"/>
      <c r="I639" s="1">
        <v>633</v>
      </c>
      <c r="J639" s="65">
        <v>6.2186803788300917</v>
      </c>
      <c r="K639" s="95">
        <v>128.11323373100845</v>
      </c>
      <c r="L639" s="99">
        <v>1.1475278096481261</v>
      </c>
      <c r="M639" s="104">
        <v>1.8433772907978465</v>
      </c>
      <c r="N639" s="1"/>
      <c r="O639" s="1"/>
      <c r="P639" s="1"/>
      <c r="Q639" s="1"/>
      <c r="R639" s="1"/>
      <c r="S639" s="1"/>
      <c r="T639" s="1"/>
      <c r="U639" s="1"/>
    </row>
    <row r="640" spans="2:21" x14ac:dyDescent="0.25">
      <c r="B640" s="1"/>
      <c r="C640" s="1"/>
      <c r="D640" s="1"/>
      <c r="E640" s="1"/>
      <c r="F640" s="1"/>
      <c r="G640" s="1"/>
      <c r="H640" s="1"/>
      <c r="I640" s="1">
        <v>634</v>
      </c>
      <c r="J640" s="65">
        <v>4.660121917578409</v>
      </c>
      <c r="K640" s="95">
        <v>136.42378336456429</v>
      </c>
      <c r="L640" s="99">
        <v>1.077927800930401</v>
      </c>
      <c r="M640" s="104">
        <v>5.0978762157451776</v>
      </c>
      <c r="N640" s="1"/>
      <c r="O640" s="1"/>
      <c r="P640" s="1"/>
      <c r="Q640" s="1"/>
      <c r="R640" s="1"/>
      <c r="S640" s="1"/>
      <c r="T640" s="1"/>
      <c r="U640" s="1"/>
    </row>
    <row r="641" spans="2:21" x14ac:dyDescent="0.25">
      <c r="B641" s="1"/>
      <c r="C641" s="1"/>
      <c r="D641" s="1"/>
      <c r="E641" s="1"/>
      <c r="F641" s="1"/>
      <c r="G641" s="1"/>
      <c r="H641" s="1"/>
      <c r="I641" s="1">
        <v>635</v>
      </c>
      <c r="J641" s="65">
        <v>5.3857856750409123</v>
      </c>
      <c r="K641" s="95">
        <v>130.86589349893845</v>
      </c>
      <c r="L641" s="99">
        <v>1.1235697816296535</v>
      </c>
      <c r="M641" s="104">
        <v>3.244929369935047</v>
      </c>
      <c r="N641" s="1"/>
      <c r="O641" s="1"/>
      <c r="P641" s="1"/>
      <c r="Q641" s="1"/>
      <c r="R641" s="1"/>
      <c r="S641" s="1"/>
      <c r="T641" s="1"/>
      <c r="U641" s="1"/>
    </row>
    <row r="642" spans="2:21" x14ac:dyDescent="0.25">
      <c r="B642" s="1"/>
      <c r="C642" s="1"/>
      <c r="D642" s="1"/>
      <c r="E642" s="1"/>
      <c r="F642" s="1"/>
      <c r="G642" s="1"/>
      <c r="H642" s="1"/>
      <c r="I642" s="1">
        <v>636</v>
      </c>
      <c r="J642" s="65">
        <v>5.4525702679420922</v>
      </c>
      <c r="K642" s="95">
        <v>126.13616896166999</v>
      </c>
      <c r="L642" s="99">
        <v>1.1177218556012174</v>
      </c>
      <c r="M642" s="104">
        <v>2.9274408807091987</v>
      </c>
      <c r="N642" s="1"/>
      <c r="O642" s="1"/>
      <c r="P642" s="1"/>
      <c r="Q642" s="1"/>
      <c r="R642" s="1"/>
      <c r="S642" s="1"/>
      <c r="T642" s="1"/>
      <c r="U642" s="1"/>
    </row>
    <row r="643" spans="2:21" x14ac:dyDescent="0.25">
      <c r="B643" s="1"/>
      <c r="C643" s="1"/>
      <c r="D643" s="1"/>
      <c r="E643" s="1"/>
      <c r="F643" s="1"/>
      <c r="G643" s="1"/>
      <c r="H643" s="1"/>
      <c r="I643" s="1">
        <v>637</v>
      </c>
      <c r="J643" s="65">
        <v>4.8839534072977289</v>
      </c>
      <c r="K643" s="95">
        <v>133.16364348147269</v>
      </c>
      <c r="L643" s="99">
        <v>1.1520712540911104</v>
      </c>
      <c r="M643" s="104">
        <v>3.4646152810699924</v>
      </c>
      <c r="N643" s="1"/>
      <c r="O643" s="1"/>
      <c r="P643" s="1"/>
      <c r="Q643" s="1"/>
      <c r="R643" s="1"/>
      <c r="S643" s="1"/>
      <c r="T643" s="1"/>
      <c r="U643" s="1"/>
    </row>
    <row r="644" spans="2:21" x14ac:dyDescent="0.25">
      <c r="B644" s="1"/>
      <c r="C644" s="1"/>
      <c r="D644" s="1"/>
      <c r="E644" s="1"/>
      <c r="F644" s="1"/>
      <c r="G644" s="1"/>
      <c r="H644" s="1"/>
      <c r="I644" s="1">
        <v>638</v>
      </c>
      <c r="J644" s="65">
        <v>6.3151950647802888</v>
      </c>
      <c r="K644" s="95">
        <v>126.88748362346735</v>
      </c>
      <c r="L644" s="99">
        <v>1.1583340089449936</v>
      </c>
      <c r="M644" s="104">
        <v>1.4937843589623085</v>
      </c>
      <c r="N644" s="1"/>
      <c r="O644" s="1"/>
      <c r="P644" s="1"/>
      <c r="Q644" s="1"/>
      <c r="R644" s="1"/>
      <c r="S644" s="1"/>
      <c r="T644" s="1"/>
      <c r="U644" s="1"/>
    </row>
    <row r="645" spans="2:21" x14ac:dyDescent="0.25">
      <c r="B645" s="1"/>
      <c r="C645" s="1"/>
      <c r="D645" s="1"/>
      <c r="E645" s="1"/>
      <c r="F645" s="1"/>
      <c r="G645" s="1"/>
      <c r="H645" s="1"/>
      <c r="I645" s="1">
        <v>639</v>
      </c>
      <c r="J645" s="65">
        <v>5.4130268000426014</v>
      </c>
      <c r="K645" s="95">
        <v>138.60145859131168</v>
      </c>
      <c r="L645" s="99">
        <v>1.073183311171932</v>
      </c>
      <c r="M645" s="104">
        <v>4.565200843365508</v>
      </c>
      <c r="N645" s="1"/>
      <c r="O645" s="1"/>
      <c r="P645" s="1"/>
      <c r="Q645" s="1"/>
      <c r="R645" s="1"/>
      <c r="S645" s="1"/>
      <c r="T645" s="1"/>
      <c r="U645" s="1"/>
    </row>
    <row r="646" spans="2:21" x14ac:dyDescent="0.25">
      <c r="B646" s="1"/>
      <c r="C646" s="1"/>
      <c r="D646" s="1"/>
      <c r="E646" s="1"/>
      <c r="F646" s="1"/>
      <c r="G646" s="1"/>
      <c r="H646" s="1"/>
      <c r="I646" s="1">
        <v>640</v>
      </c>
      <c r="J646" s="65">
        <v>6.4634881687770314</v>
      </c>
      <c r="K646" s="95">
        <v>137.44254641594233</v>
      </c>
      <c r="L646" s="99">
        <v>1.1977631532126918</v>
      </c>
      <c r="M646" s="104">
        <v>1.5033829408739887</v>
      </c>
      <c r="N646" s="1"/>
      <c r="O646" s="1"/>
      <c r="P646" s="1"/>
      <c r="Q646" s="1"/>
      <c r="R646" s="1"/>
      <c r="S646" s="1"/>
      <c r="T646" s="1"/>
      <c r="U646" s="1"/>
    </row>
    <row r="647" spans="2:21" x14ac:dyDescent="0.25">
      <c r="B647" s="1"/>
      <c r="C647" s="1"/>
      <c r="D647" s="1"/>
      <c r="E647" s="1"/>
      <c r="F647" s="1"/>
      <c r="G647" s="1"/>
      <c r="H647" s="1"/>
      <c r="I647" s="1">
        <v>641</v>
      </c>
      <c r="J647" s="65">
        <v>6.4571497935813778</v>
      </c>
      <c r="K647" s="95">
        <v>140.84316611939852</v>
      </c>
      <c r="L647" s="99">
        <v>1.1055471214482819</v>
      </c>
      <c r="M647" s="104">
        <v>3.1133252812945411</v>
      </c>
      <c r="N647" s="1"/>
      <c r="O647" s="1"/>
      <c r="P647" s="1"/>
      <c r="Q647" s="1"/>
      <c r="R647" s="1"/>
      <c r="S647" s="1"/>
      <c r="T647" s="1"/>
      <c r="U647" s="1"/>
    </row>
    <row r="648" spans="2:21" x14ac:dyDescent="0.25">
      <c r="B648" s="1"/>
      <c r="C648" s="1"/>
      <c r="D648" s="1"/>
      <c r="E648" s="1"/>
      <c r="F648" s="1"/>
      <c r="G648" s="1"/>
      <c r="H648" s="1"/>
      <c r="I648" s="1">
        <v>642</v>
      </c>
      <c r="J648" s="65">
        <v>5.6061669650559303</v>
      </c>
      <c r="K648" s="95">
        <v>127.95801051718009</v>
      </c>
      <c r="L648" s="99">
        <v>1.0808070016712172</v>
      </c>
      <c r="M648" s="104">
        <v>3.5204479974502885</v>
      </c>
      <c r="N648" s="1"/>
      <c r="O648" s="1"/>
      <c r="P648" s="1"/>
      <c r="Q648" s="1"/>
      <c r="R648" s="1"/>
      <c r="S648" s="1"/>
      <c r="T648" s="1"/>
      <c r="U648" s="1"/>
    </row>
    <row r="649" spans="2:21" x14ac:dyDescent="0.25">
      <c r="B649" s="1"/>
      <c r="C649" s="1"/>
      <c r="D649" s="1"/>
      <c r="E649" s="1"/>
      <c r="F649" s="1"/>
      <c r="G649" s="1"/>
      <c r="H649" s="1"/>
      <c r="I649" s="1">
        <v>643</v>
      </c>
      <c r="J649" s="65">
        <v>6.0944165456498487</v>
      </c>
      <c r="K649" s="95">
        <v>136.80889163551063</v>
      </c>
      <c r="L649" s="99">
        <v>1.1177528662089107</v>
      </c>
      <c r="M649" s="104">
        <v>3.0272666567216255</v>
      </c>
      <c r="N649" s="1"/>
      <c r="O649" s="1"/>
      <c r="P649" s="1"/>
      <c r="Q649" s="1"/>
      <c r="R649" s="1"/>
      <c r="S649" s="1"/>
      <c r="T649" s="1"/>
      <c r="U649" s="1"/>
    </row>
    <row r="650" spans="2:21" x14ac:dyDescent="0.25">
      <c r="B650" s="1"/>
      <c r="C650" s="1"/>
      <c r="D650" s="1"/>
      <c r="E650" s="1"/>
      <c r="F650" s="1"/>
      <c r="G650" s="1"/>
      <c r="H650" s="1"/>
      <c r="I650" s="1">
        <v>644</v>
      </c>
      <c r="J650" s="65">
        <v>5.7170428558468691</v>
      </c>
      <c r="K650" s="95">
        <v>128.81979456020022</v>
      </c>
      <c r="L650" s="99">
        <v>1.1238267692190238</v>
      </c>
      <c r="M650" s="104">
        <v>2.7639556566734136</v>
      </c>
      <c r="N650" s="1"/>
      <c r="O650" s="1"/>
      <c r="P650" s="1"/>
      <c r="Q650" s="1"/>
      <c r="R650" s="1"/>
      <c r="S650" s="1"/>
      <c r="T650" s="1"/>
      <c r="U650" s="1"/>
    </row>
    <row r="651" spans="2:21" x14ac:dyDescent="0.25">
      <c r="B651" s="1"/>
      <c r="C651" s="1"/>
      <c r="D651" s="1"/>
      <c r="E651" s="1"/>
      <c r="F651" s="1"/>
      <c r="G651" s="1"/>
      <c r="H651" s="1"/>
      <c r="I651" s="1">
        <v>645</v>
      </c>
      <c r="J651" s="65">
        <v>5.6356142390280413</v>
      </c>
      <c r="K651" s="95">
        <v>120.49287313436274</v>
      </c>
      <c r="L651" s="99">
        <v>1.0902652263416788</v>
      </c>
      <c r="M651" s="104">
        <v>2.7494507402715378</v>
      </c>
      <c r="N651" s="1"/>
      <c r="O651" s="1"/>
      <c r="P651" s="1"/>
      <c r="Q651" s="1"/>
      <c r="R651" s="1"/>
      <c r="S651" s="1"/>
      <c r="T651" s="1"/>
      <c r="U651" s="1"/>
    </row>
    <row r="652" spans="2:21" x14ac:dyDescent="0.25">
      <c r="B652" s="1"/>
      <c r="C652" s="1"/>
      <c r="D652" s="1"/>
      <c r="E652" s="1"/>
      <c r="F652" s="1"/>
      <c r="G652" s="1"/>
      <c r="H652" s="1"/>
      <c r="I652" s="1">
        <v>646</v>
      </c>
      <c r="J652" s="65">
        <v>6.2862886236639977</v>
      </c>
      <c r="K652" s="95">
        <v>134.30017289736941</v>
      </c>
      <c r="L652" s="99">
        <v>1.0994274730753886</v>
      </c>
      <c r="M652" s="104">
        <v>2.9697895867707924</v>
      </c>
      <c r="N652" s="1"/>
      <c r="O652" s="1"/>
      <c r="P652" s="1"/>
      <c r="Q652" s="1"/>
      <c r="R652" s="1"/>
      <c r="S652" s="1"/>
      <c r="T652" s="1"/>
      <c r="U652" s="1"/>
    </row>
    <row r="653" spans="2:21" x14ac:dyDescent="0.25">
      <c r="B653" s="1"/>
      <c r="C653" s="1"/>
      <c r="D653" s="1"/>
      <c r="E653" s="1"/>
      <c r="F653" s="1"/>
      <c r="G653" s="1"/>
      <c r="H653" s="1"/>
      <c r="I653" s="1">
        <v>647</v>
      </c>
      <c r="J653" s="65">
        <v>6.4225573916383585</v>
      </c>
      <c r="K653" s="95">
        <v>126.8928595122907</v>
      </c>
      <c r="L653" s="99">
        <v>1.112250199186237</v>
      </c>
      <c r="M653" s="104">
        <v>2.1022113837236986</v>
      </c>
      <c r="N653" s="1"/>
      <c r="O653" s="1"/>
      <c r="P653" s="1"/>
      <c r="Q653" s="1"/>
      <c r="R653" s="1"/>
      <c r="S653" s="1"/>
      <c r="T653" s="1"/>
      <c r="U653" s="1"/>
    </row>
    <row r="654" spans="2:21" x14ac:dyDescent="0.25">
      <c r="B654" s="1"/>
      <c r="C654" s="1"/>
      <c r="D654" s="1"/>
      <c r="E654" s="1"/>
      <c r="F654" s="1"/>
      <c r="G654" s="1"/>
      <c r="H654" s="1"/>
      <c r="I654" s="1">
        <v>648</v>
      </c>
      <c r="J654" s="65">
        <v>6.2181666706652061</v>
      </c>
      <c r="K654" s="95">
        <v>132.6851732818686</v>
      </c>
      <c r="L654" s="99">
        <v>1.0890814154450497</v>
      </c>
      <c r="M654" s="104">
        <v>3.101968785874579</v>
      </c>
      <c r="N654" s="1"/>
      <c r="O654" s="1"/>
      <c r="P654" s="1"/>
      <c r="Q654" s="1"/>
      <c r="R654" s="1"/>
      <c r="S654" s="1"/>
      <c r="T654" s="1"/>
      <c r="U654" s="1"/>
    </row>
    <row r="655" spans="2:21" x14ac:dyDescent="0.25">
      <c r="B655" s="1"/>
      <c r="C655" s="1"/>
      <c r="D655" s="1"/>
      <c r="E655" s="1"/>
      <c r="F655" s="1"/>
      <c r="G655" s="1"/>
      <c r="H655" s="1"/>
      <c r="I655" s="1">
        <v>649</v>
      </c>
      <c r="J655" s="65">
        <v>5.7134661481547111</v>
      </c>
      <c r="K655" s="95">
        <v>125.94526655287494</v>
      </c>
      <c r="L655" s="99">
        <v>1.0817563310680276</v>
      </c>
      <c r="M655" s="104">
        <v>3.2470374568618929</v>
      </c>
      <c r="N655" s="1"/>
      <c r="O655" s="1"/>
      <c r="P655" s="1"/>
      <c r="Q655" s="1"/>
      <c r="R655" s="1"/>
      <c r="S655" s="1"/>
      <c r="T655" s="1"/>
      <c r="U655" s="1"/>
    </row>
    <row r="656" spans="2:21" x14ac:dyDescent="0.25">
      <c r="B656" s="1"/>
      <c r="C656" s="1"/>
      <c r="D656" s="1"/>
      <c r="E656" s="1"/>
      <c r="F656" s="1"/>
      <c r="G656" s="1"/>
      <c r="H656" s="1"/>
      <c r="I656" s="1">
        <v>650</v>
      </c>
      <c r="J656" s="65">
        <v>5.201625874877954</v>
      </c>
      <c r="K656" s="95">
        <v>128.30898572787959</v>
      </c>
      <c r="L656" s="99">
        <v>1.0968405482359747</v>
      </c>
      <c r="M656" s="104">
        <v>3.6801413692812019</v>
      </c>
      <c r="N656" s="1"/>
      <c r="O656" s="1"/>
      <c r="P656" s="1"/>
      <c r="Q656" s="1"/>
      <c r="R656" s="1"/>
      <c r="S656" s="1"/>
      <c r="T656" s="1"/>
      <c r="U656" s="1"/>
    </row>
    <row r="657" spans="2:21" x14ac:dyDescent="0.25">
      <c r="B657" s="1"/>
      <c r="C657" s="1"/>
      <c r="D657" s="1"/>
      <c r="E657" s="1"/>
      <c r="F657" s="1"/>
      <c r="G657" s="1"/>
      <c r="H657" s="1"/>
      <c r="I657" s="1">
        <v>651</v>
      </c>
      <c r="J657" s="65">
        <v>5.8097103216568238</v>
      </c>
      <c r="K657" s="95">
        <v>117.87400554285321</v>
      </c>
      <c r="L657" s="99">
        <v>1.1097303018601945</v>
      </c>
      <c r="M657" s="104">
        <v>2.0323250186957083</v>
      </c>
      <c r="N657" s="1"/>
      <c r="O657" s="1"/>
      <c r="P657" s="1"/>
      <c r="Q657" s="1"/>
      <c r="R657" s="1"/>
      <c r="S657" s="1"/>
      <c r="T657" s="1"/>
      <c r="U657" s="1"/>
    </row>
    <row r="658" spans="2:21" x14ac:dyDescent="0.25">
      <c r="B658" s="1"/>
      <c r="C658" s="1"/>
      <c r="D658" s="1"/>
      <c r="E658" s="1"/>
      <c r="F658" s="1"/>
      <c r="G658" s="1"/>
      <c r="H658" s="1"/>
      <c r="I658" s="1">
        <v>652</v>
      </c>
      <c r="J658" s="65">
        <v>5.2511972193365084</v>
      </c>
      <c r="K658" s="95">
        <v>123.68726002643373</v>
      </c>
      <c r="L658" s="99">
        <v>1.1051505945364792</v>
      </c>
      <c r="M658" s="104">
        <v>3.1439954832884141</v>
      </c>
      <c r="N658" s="1"/>
      <c r="O658" s="1"/>
      <c r="P658" s="1"/>
      <c r="Q658" s="1"/>
      <c r="R658" s="1"/>
      <c r="S658" s="1"/>
      <c r="T658" s="1"/>
      <c r="U658" s="1"/>
    </row>
    <row r="659" spans="2:21" x14ac:dyDescent="0.25">
      <c r="B659" s="1"/>
      <c r="C659" s="1"/>
      <c r="D659" s="1"/>
      <c r="E659" s="1"/>
      <c r="F659" s="1"/>
      <c r="G659" s="1"/>
      <c r="H659" s="1"/>
      <c r="I659" s="1">
        <v>653</v>
      </c>
      <c r="J659" s="65">
        <v>5.5199582051880345</v>
      </c>
      <c r="K659" s="95">
        <v>120.74187748469087</v>
      </c>
      <c r="L659" s="99">
        <v>1.1040926893524845</v>
      </c>
      <c r="M659" s="104">
        <v>2.6559062400936977</v>
      </c>
      <c r="N659" s="1"/>
      <c r="O659" s="1"/>
      <c r="P659" s="1"/>
      <c r="Q659" s="1"/>
      <c r="R659" s="1"/>
      <c r="S659" s="1"/>
      <c r="T659" s="1"/>
      <c r="U659" s="1"/>
    </row>
    <row r="660" spans="2:21" x14ac:dyDescent="0.25">
      <c r="B660" s="1"/>
      <c r="C660" s="1"/>
      <c r="D660" s="1"/>
      <c r="E660" s="1"/>
      <c r="F660" s="1"/>
      <c r="G660" s="1"/>
      <c r="H660" s="1"/>
      <c r="I660" s="1">
        <v>654</v>
      </c>
      <c r="J660" s="65">
        <v>6.1731057358402959</v>
      </c>
      <c r="K660" s="95">
        <v>151.31837023159272</v>
      </c>
      <c r="L660" s="99">
        <v>1.1620392171954819</v>
      </c>
      <c r="M660" s="104">
        <v>3.1077178241252028</v>
      </c>
      <c r="N660" s="1"/>
      <c r="O660" s="1"/>
      <c r="P660" s="1"/>
      <c r="Q660" s="1"/>
      <c r="R660" s="1"/>
      <c r="S660" s="1"/>
      <c r="T660" s="1"/>
      <c r="U660" s="1"/>
    </row>
    <row r="661" spans="2:21" x14ac:dyDescent="0.25">
      <c r="B661" s="1"/>
      <c r="C661" s="1"/>
      <c r="D661" s="1"/>
      <c r="E661" s="1"/>
      <c r="F661" s="1"/>
      <c r="G661" s="1"/>
      <c r="H661" s="1"/>
      <c r="I661" s="1">
        <v>655</v>
      </c>
      <c r="J661" s="65">
        <v>5.7468489223422043</v>
      </c>
      <c r="K661" s="95">
        <v>130.41645454828179</v>
      </c>
      <c r="L661" s="99">
        <v>1.1250366204961635</v>
      </c>
      <c r="M661" s="104">
        <v>2.8290572591425267</v>
      </c>
      <c r="N661" s="1"/>
      <c r="O661" s="1"/>
      <c r="P661" s="1"/>
      <c r="Q661" s="1"/>
      <c r="R661" s="1"/>
      <c r="S661" s="1"/>
      <c r="T661" s="1"/>
      <c r="U661" s="1"/>
    </row>
    <row r="662" spans="2:21" x14ac:dyDescent="0.25">
      <c r="B662" s="1"/>
      <c r="C662" s="1"/>
      <c r="D662" s="1"/>
      <c r="E662" s="1"/>
      <c r="F662" s="1"/>
      <c r="G662" s="1"/>
      <c r="H662" s="1"/>
      <c r="I662" s="1">
        <v>656</v>
      </c>
      <c r="J662" s="65">
        <v>7.0319771510325157</v>
      </c>
      <c r="K662" s="95">
        <v>128.6367665544638</v>
      </c>
      <c r="L662" s="99">
        <v>1.0820191619972315</v>
      </c>
      <c r="M662" s="104">
        <v>2.1233911678507802</v>
      </c>
      <c r="N662" s="1"/>
      <c r="O662" s="1"/>
      <c r="P662" s="1"/>
      <c r="Q662" s="1"/>
      <c r="R662" s="1"/>
      <c r="S662" s="1"/>
      <c r="T662" s="1"/>
      <c r="U662" s="1"/>
    </row>
    <row r="663" spans="2:21" x14ac:dyDescent="0.25">
      <c r="B663" s="1"/>
      <c r="C663" s="1"/>
      <c r="D663" s="1"/>
      <c r="E663" s="1"/>
      <c r="F663" s="1"/>
      <c r="G663" s="1"/>
      <c r="H663" s="1"/>
      <c r="I663" s="1">
        <v>657</v>
      </c>
      <c r="J663" s="65">
        <v>6.3836488876944983</v>
      </c>
      <c r="K663" s="95">
        <v>129.54165326143172</v>
      </c>
      <c r="L663" s="99">
        <v>1.1055882029759354</v>
      </c>
      <c r="M663" s="104">
        <v>2.4428394585369002</v>
      </c>
      <c r="N663" s="1"/>
      <c r="O663" s="1"/>
      <c r="P663" s="1"/>
      <c r="Q663" s="1"/>
      <c r="R663" s="1"/>
      <c r="S663" s="1"/>
      <c r="T663" s="1"/>
      <c r="U663" s="1"/>
    </row>
    <row r="664" spans="2:21" x14ac:dyDescent="0.25">
      <c r="B664" s="1"/>
      <c r="C664" s="1"/>
      <c r="D664" s="1"/>
      <c r="E664" s="1"/>
      <c r="F664" s="1"/>
      <c r="G664" s="1"/>
      <c r="H664" s="1"/>
      <c r="I664" s="1">
        <v>658</v>
      </c>
      <c r="J664" s="65">
        <v>6.1127156757567329</v>
      </c>
      <c r="K664" s="95">
        <v>129.41042719958293</v>
      </c>
      <c r="L664" s="99">
        <v>1.0877170979266464</v>
      </c>
      <c r="M664" s="104">
        <v>3.0015951833770735</v>
      </c>
      <c r="N664" s="1"/>
      <c r="O664" s="1"/>
      <c r="P664" s="1"/>
      <c r="Q664" s="1"/>
      <c r="R664" s="1"/>
      <c r="S664" s="1"/>
      <c r="T664" s="1"/>
      <c r="U664" s="1"/>
    </row>
    <row r="665" spans="2:21" x14ac:dyDescent="0.25">
      <c r="B665" s="1"/>
      <c r="C665" s="1"/>
      <c r="D665" s="1"/>
      <c r="E665" s="1"/>
      <c r="F665" s="1"/>
      <c r="G665" s="1"/>
      <c r="H665" s="1"/>
      <c r="I665" s="1">
        <v>659</v>
      </c>
      <c r="J665" s="65">
        <v>6.0391997171698089</v>
      </c>
      <c r="K665" s="95">
        <v>127.39323436775692</v>
      </c>
      <c r="L665" s="99">
        <v>1.028953433462342</v>
      </c>
      <c r="M665" s="104">
        <v>3.9783733542111577</v>
      </c>
      <c r="N665" s="1"/>
      <c r="O665" s="1"/>
      <c r="P665" s="1"/>
      <c r="Q665" s="1"/>
      <c r="R665" s="1"/>
      <c r="S665" s="1"/>
      <c r="T665" s="1"/>
      <c r="U665" s="1"/>
    </row>
    <row r="666" spans="2:21" x14ac:dyDescent="0.25">
      <c r="B666" s="1"/>
      <c r="C666" s="1"/>
      <c r="D666" s="1"/>
      <c r="E666" s="1"/>
      <c r="F666" s="1"/>
      <c r="G666" s="1"/>
      <c r="H666" s="1"/>
      <c r="I666" s="1">
        <v>660</v>
      </c>
      <c r="J666" s="65">
        <v>7.1661289172471516</v>
      </c>
      <c r="K666" s="95">
        <v>133.17514454674452</v>
      </c>
      <c r="L666" s="99">
        <v>1.1333055008582118</v>
      </c>
      <c r="M666" s="104">
        <v>1.470672868179161</v>
      </c>
      <c r="N666" s="1"/>
      <c r="O666" s="1"/>
      <c r="P666" s="1"/>
      <c r="Q666" s="1"/>
      <c r="R666" s="1"/>
      <c r="S666" s="1"/>
      <c r="T666" s="1"/>
      <c r="U666" s="1"/>
    </row>
    <row r="667" spans="2:21" x14ac:dyDescent="0.25">
      <c r="B667" s="1"/>
      <c r="C667" s="1"/>
      <c r="D667" s="1"/>
      <c r="E667" s="1"/>
      <c r="F667" s="1"/>
      <c r="G667" s="1"/>
      <c r="H667" s="1"/>
      <c r="I667" s="1">
        <v>661</v>
      </c>
      <c r="J667" s="65">
        <v>5.5993922553310007</v>
      </c>
      <c r="K667" s="95">
        <v>131.02688795122299</v>
      </c>
      <c r="L667" s="99">
        <v>1.1309470421786234</v>
      </c>
      <c r="M667" s="104">
        <v>2.9264761888653688</v>
      </c>
      <c r="N667" s="1"/>
      <c r="O667" s="1"/>
      <c r="P667" s="1"/>
      <c r="Q667" s="1"/>
      <c r="R667" s="1"/>
      <c r="S667" s="1"/>
      <c r="T667" s="1"/>
      <c r="U667" s="1"/>
    </row>
    <row r="668" spans="2:21" x14ac:dyDescent="0.25">
      <c r="B668" s="1"/>
      <c r="C668" s="1"/>
      <c r="D668" s="1"/>
      <c r="E668" s="1"/>
      <c r="F668" s="1"/>
      <c r="G668" s="1"/>
      <c r="H668" s="1"/>
      <c r="I668" s="1">
        <v>662</v>
      </c>
      <c r="J668" s="65">
        <v>6.420803745593008</v>
      </c>
      <c r="K668" s="95">
        <v>133.1525402995797</v>
      </c>
      <c r="L668" s="99">
        <v>1.1268752695399231</v>
      </c>
      <c r="M668" s="104">
        <v>2.3151693582759201</v>
      </c>
      <c r="N668" s="1"/>
      <c r="O668" s="1"/>
      <c r="P668" s="1"/>
      <c r="Q668" s="1"/>
      <c r="R668" s="1"/>
      <c r="S668" s="1"/>
      <c r="T668" s="1"/>
      <c r="U668" s="1"/>
    </row>
    <row r="669" spans="2:21" x14ac:dyDescent="0.25">
      <c r="B669" s="1"/>
      <c r="C669" s="1"/>
      <c r="D669" s="1"/>
      <c r="E669" s="1"/>
      <c r="F669" s="1"/>
      <c r="G669" s="1"/>
      <c r="H669" s="1"/>
      <c r="I669" s="1">
        <v>663</v>
      </c>
      <c r="J669" s="65">
        <v>5.2676768445437112</v>
      </c>
      <c r="K669" s="95">
        <v>137.69812262759891</v>
      </c>
      <c r="L669" s="99">
        <v>1.0896350223076303</v>
      </c>
      <c r="M669" s="104">
        <v>4.3723771905556852</v>
      </c>
      <c r="N669" s="1"/>
      <c r="O669" s="1"/>
      <c r="P669" s="1"/>
      <c r="Q669" s="1"/>
      <c r="R669" s="1"/>
      <c r="S669" s="1"/>
      <c r="T669" s="1"/>
      <c r="U669" s="1"/>
    </row>
    <row r="670" spans="2:21" x14ac:dyDescent="0.25">
      <c r="B670" s="1"/>
      <c r="C670" s="1"/>
      <c r="D670" s="1"/>
      <c r="E670" s="1"/>
      <c r="F670" s="1"/>
      <c r="G670" s="1"/>
      <c r="H670" s="1"/>
      <c r="I670" s="1">
        <v>664</v>
      </c>
      <c r="J670" s="65">
        <v>4.8983208586971081</v>
      </c>
      <c r="K670" s="95">
        <v>133.45800323793023</v>
      </c>
      <c r="L670" s="99">
        <v>1.1460742510681625</v>
      </c>
      <c r="M670" s="104">
        <v>3.5609628109904587</v>
      </c>
      <c r="N670" s="1"/>
      <c r="O670" s="1"/>
      <c r="P670" s="1"/>
      <c r="Q670" s="1"/>
      <c r="R670" s="1"/>
      <c r="S670" s="1"/>
      <c r="T670" s="1"/>
      <c r="U670" s="1"/>
    </row>
    <row r="671" spans="2:21" x14ac:dyDescent="0.25">
      <c r="B671" s="1"/>
      <c r="C671" s="1"/>
      <c r="D671" s="1"/>
      <c r="E671" s="1"/>
      <c r="F671" s="1"/>
      <c r="G671" s="1"/>
      <c r="H671" s="1"/>
      <c r="I671" s="1">
        <v>665</v>
      </c>
      <c r="J671" s="65">
        <v>6.0114714704853665</v>
      </c>
      <c r="K671" s="95">
        <v>132.43753771586643</v>
      </c>
      <c r="L671" s="99">
        <v>1.1454525674767593</v>
      </c>
      <c r="M671" s="104">
        <v>2.3880009483085622</v>
      </c>
      <c r="N671" s="1"/>
      <c r="O671" s="1"/>
      <c r="P671" s="1"/>
      <c r="Q671" s="1"/>
      <c r="R671" s="1"/>
      <c r="S671" s="1"/>
      <c r="T671" s="1"/>
      <c r="U671" s="1"/>
    </row>
    <row r="672" spans="2:21" x14ac:dyDescent="0.25">
      <c r="B672" s="1"/>
      <c r="C672" s="1"/>
      <c r="D672" s="1"/>
      <c r="E672" s="1"/>
      <c r="F672" s="1"/>
      <c r="G672" s="1"/>
      <c r="H672" s="1"/>
      <c r="I672" s="1">
        <v>666</v>
      </c>
      <c r="J672" s="65">
        <v>5.486182871111513</v>
      </c>
      <c r="K672" s="95">
        <v>132.85993239780507</v>
      </c>
      <c r="L672" s="99">
        <v>1.1124822696849523</v>
      </c>
      <c r="M672" s="104">
        <v>3.4595633154060881</v>
      </c>
      <c r="N672" s="1"/>
      <c r="O672" s="1"/>
      <c r="P672" s="1"/>
      <c r="Q672" s="1"/>
      <c r="R672" s="1"/>
      <c r="S672" s="1"/>
      <c r="T672" s="1"/>
      <c r="U672" s="1"/>
    </row>
    <row r="673" spans="2:21" x14ac:dyDescent="0.25">
      <c r="B673" s="1"/>
      <c r="C673" s="1"/>
      <c r="D673" s="1"/>
      <c r="E673" s="1"/>
      <c r="F673" s="1"/>
      <c r="G673" s="1"/>
      <c r="H673" s="1"/>
      <c r="I673" s="1">
        <v>667</v>
      </c>
      <c r="J673" s="65">
        <v>5.3604337498310537</v>
      </c>
      <c r="K673" s="95">
        <v>140.99309072153738</v>
      </c>
      <c r="L673" s="99">
        <v>1.1307230434825624</v>
      </c>
      <c r="M673" s="104">
        <v>3.8163081977034423</v>
      </c>
      <c r="N673" s="1"/>
      <c r="O673" s="1"/>
      <c r="P673" s="1"/>
      <c r="Q673" s="1"/>
      <c r="R673" s="1"/>
      <c r="S673" s="1"/>
      <c r="T673" s="1"/>
      <c r="U673" s="1"/>
    </row>
    <row r="674" spans="2:21" x14ac:dyDescent="0.25">
      <c r="B674" s="1"/>
      <c r="C674" s="1"/>
      <c r="D674" s="1"/>
      <c r="E674" s="1"/>
      <c r="F674" s="1"/>
      <c r="G674" s="1"/>
      <c r="H674" s="1"/>
      <c r="I674" s="1">
        <v>668</v>
      </c>
      <c r="J674" s="65">
        <v>5.8198171431595886</v>
      </c>
      <c r="K674" s="95">
        <v>129.36026277491385</v>
      </c>
      <c r="L674" s="99">
        <v>1.1369321243264456</v>
      </c>
      <c r="M674" s="104">
        <v>2.4949635135626913</v>
      </c>
      <c r="N674" s="1"/>
      <c r="O674" s="1"/>
      <c r="P674" s="1"/>
      <c r="Q674" s="1"/>
      <c r="R674" s="1"/>
      <c r="S674" s="1"/>
      <c r="T674" s="1"/>
      <c r="U674" s="1"/>
    </row>
    <row r="675" spans="2:21" x14ac:dyDescent="0.25">
      <c r="B675" s="1"/>
      <c r="C675" s="1"/>
      <c r="D675" s="1"/>
      <c r="E675" s="1"/>
      <c r="F675" s="1"/>
      <c r="G675" s="1"/>
      <c r="H675" s="1"/>
      <c r="I675" s="1">
        <v>669</v>
      </c>
      <c r="J675" s="65">
        <v>4.9161183664249322</v>
      </c>
      <c r="K675" s="95">
        <v>141.19081824846094</v>
      </c>
      <c r="L675" s="99">
        <v>1.0922665931202964</v>
      </c>
      <c r="M675" s="104">
        <v>4.895293502418296</v>
      </c>
      <c r="N675" s="1"/>
      <c r="O675" s="1"/>
      <c r="P675" s="1"/>
      <c r="Q675" s="1"/>
      <c r="R675" s="1"/>
      <c r="S675" s="1"/>
      <c r="T675" s="1"/>
      <c r="U675" s="1"/>
    </row>
    <row r="676" spans="2:21" x14ac:dyDescent="0.25">
      <c r="B676" s="1"/>
      <c r="C676" s="1"/>
      <c r="D676" s="1"/>
      <c r="E676" s="1"/>
      <c r="F676" s="1"/>
      <c r="G676" s="1"/>
      <c r="H676" s="1"/>
      <c r="I676" s="1">
        <v>670</v>
      </c>
      <c r="J676" s="65">
        <v>5.9992986604141754</v>
      </c>
      <c r="K676" s="95">
        <v>145.47745240001947</v>
      </c>
      <c r="L676" s="99">
        <v>1.0522722065507264</v>
      </c>
      <c r="M676" s="104">
        <v>4.7584892754083619</v>
      </c>
      <c r="N676" s="1"/>
      <c r="O676" s="1"/>
      <c r="P676" s="1"/>
      <c r="Q676" s="1"/>
      <c r="R676" s="1"/>
      <c r="S676" s="1"/>
      <c r="T676" s="1"/>
      <c r="U676" s="1"/>
    </row>
    <row r="677" spans="2:21" x14ac:dyDescent="0.25">
      <c r="B677" s="1"/>
      <c r="C677" s="1"/>
      <c r="D677" s="1"/>
      <c r="E677" s="1"/>
      <c r="F677" s="1"/>
      <c r="G677" s="1"/>
      <c r="H677" s="1"/>
      <c r="I677" s="1">
        <v>671</v>
      </c>
      <c r="J677" s="65">
        <v>4.7830338526417888</v>
      </c>
      <c r="K677" s="95">
        <v>127.49989432323618</v>
      </c>
      <c r="L677" s="99">
        <v>1.1107559628429253</v>
      </c>
      <c r="M677" s="104">
        <v>3.810948882159412</v>
      </c>
      <c r="N677" s="1"/>
      <c r="O677" s="1"/>
      <c r="P677" s="1"/>
      <c r="Q677" s="1"/>
      <c r="R677" s="1"/>
      <c r="S677" s="1"/>
      <c r="T677" s="1"/>
      <c r="U677" s="1"/>
    </row>
    <row r="678" spans="2:21" x14ac:dyDescent="0.25">
      <c r="B678" s="1"/>
      <c r="C678" s="1"/>
      <c r="D678" s="1"/>
      <c r="E678" s="1"/>
      <c r="F678" s="1"/>
      <c r="G678" s="1"/>
      <c r="H678" s="1"/>
      <c r="I678" s="1">
        <v>672</v>
      </c>
      <c r="J678" s="65">
        <v>7.2144514062911096</v>
      </c>
      <c r="K678" s="95">
        <v>120.90528639645004</v>
      </c>
      <c r="L678" s="99">
        <v>1.0528940180217354</v>
      </c>
      <c r="M678" s="104">
        <v>1.8556884161580918</v>
      </c>
      <c r="N678" s="1"/>
      <c r="O678" s="1"/>
      <c r="P678" s="1"/>
      <c r="Q678" s="1"/>
      <c r="R678" s="1"/>
      <c r="S678" s="1"/>
      <c r="T678" s="1"/>
      <c r="U678" s="1"/>
    </row>
    <row r="679" spans="2:21" x14ac:dyDescent="0.25">
      <c r="B679" s="1"/>
      <c r="C679" s="1"/>
      <c r="D679" s="1"/>
      <c r="E679" s="1"/>
      <c r="F679" s="1"/>
      <c r="G679" s="1"/>
      <c r="H679" s="1"/>
      <c r="I679" s="1">
        <v>673</v>
      </c>
      <c r="J679" s="65">
        <v>6.1256828371566421</v>
      </c>
      <c r="K679" s="95">
        <v>124.89587266593132</v>
      </c>
      <c r="L679" s="99">
        <v>1.0902788712981655</v>
      </c>
      <c r="M679" s="104">
        <v>2.6102441624983541</v>
      </c>
      <c r="N679" s="1"/>
      <c r="O679" s="1"/>
      <c r="P679" s="1"/>
      <c r="Q679" s="1"/>
      <c r="R679" s="1"/>
      <c r="S679" s="1"/>
      <c r="T679" s="1"/>
      <c r="U679" s="1"/>
    </row>
    <row r="680" spans="2:21" x14ac:dyDescent="0.25">
      <c r="B680" s="1"/>
      <c r="C680" s="1"/>
      <c r="D680" s="1"/>
      <c r="E680" s="1"/>
      <c r="F680" s="1"/>
      <c r="G680" s="1"/>
      <c r="H680" s="1"/>
      <c r="I680" s="1">
        <v>674</v>
      </c>
      <c r="J680" s="65">
        <v>5.0401126416723159</v>
      </c>
      <c r="K680" s="95">
        <v>135.11218709879344</v>
      </c>
      <c r="L680" s="99">
        <v>1.1366930805610762</v>
      </c>
      <c r="M680" s="104">
        <v>3.6732781879368073</v>
      </c>
      <c r="N680" s="1"/>
      <c r="O680" s="1"/>
      <c r="P680" s="1"/>
      <c r="Q680" s="1"/>
      <c r="R680" s="1"/>
      <c r="S680" s="1"/>
      <c r="T680" s="1"/>
      <c r="U680" s="1"/>
    </row>
    <row r="681" spans="2:21" x14ac:dyDescent="0.25">
      <c r="B681" s="1"/>
      <c r="C681" s="1"/>
      <c r="D681" s="1"/>
      <c r="E681" s="1"/>
      <c r="F681" s="1"/>
      <c r="G681" s="1"/>
      <c r="H681" s="1"/>
      <c r="I681" s="1">
        <v>675</v>
      </c>
      <c r="J681" s="65">
        <v>6.4598974204780912</v>
      </c>
      <c r="K681" s="95">
        <v>122.82560066527054</v>
      </c>
      <c r="L681" s="99">
        <v>1.1348976605056085</v>
      </c>
      <c r="M681" s="104">
        <v>1.392886756805769</v>
      </c>
      <c r="N681" s="1"/>
      <c r="O681" s="1"/>
      <c r="P681" s="1"/>
      <c r="Q681" s="1"/>
      <c r="R681" s="1"/>
      <c r="S681" s="1"/>
      <c r="T681" s="1"/>
      <c r="U681" s="1"/>
    </row>
    <row r="682" spans="2:21" x14ac:dyDescent="0.25">
      <c r="B682" s="1"/>
      <c r="C682" s="1"/>
      <c r="D682" s="1"/>
      <c r="E682" s="1"/>
      <c r="F682" s="1"/>
      <c r="G682" s="1"/>
      <c r="H682" s="1"/>
      <c r="I682" s="1">
        <v>676</v>
      </c>
      <c r="J682" s="65">
        <v>5.9236834546399901</v>
      </c>
      <c r="K682" s="95">
        <v>138.83143453719023</v>
      </c>
      <c r="L682" s="99">
        <v>1.1212220344569965</v>
      </c>
      <c r="M682" s="104">
        <v>3.270421071153427</v>
      </c>
      <c r="N682" s="1"/>
      <c r="O682" s="1"/>
      <c r="P682" s="1"/>
      <c r="Q682" s="1"/>
      <c r="R682" s="1"/>
      <c r="S682" s="1"/>
      <c r="T682" s="1"/>
      <c r="U682" s="1"/>
    </row>
    <row r="683" spans="2:21" x14ac:dyDescent="0.25">
      <c r="B683" s="1"/>
      <c r="C683" s="1"/>
      <c r="D683" s="1"/>
      <c r="E683" s="1"/>
      <c r="F683" s="1"/>
      <c r="G683" s="1"/>
      <c r="H683" s="1"/>
      <c r="I683" s="1">
        <v>677</v>
      </c>
      <c r="J683" s="65">
        <v>6.1346369459367081</v>
      </c>
      <c r="K683" s="95">
        <v>114.32995491952357</v>
      </c>
      <c r="L683" s="99">
        <v>1.0419435539622932</v>
      </c>
      <c r="M683" s="104">
        <v>2.5643238590710595</v>
      </c>
      <c r="N683" s="1"/>
      <c r="O683" s="1"/>
      <c r="P683" s="1"/>
      <c r="Q683" s="1"/>
      <c r="R683" s="1"/>
      <c r="S683" s="1"/>
      <c r="T683" s="1"/>
      <c r="U683" s="1"/>
    </row>
    <row r="684" spans="2:21" x14ac:dyDescent="0.25">
      <c r="B684" s="1"/>
      <c r="C684" s="1"/>
      <c r="D684" s="1"/>
      <c r="E684" s="1"/>
      <c r="F684" s="1"/>
      <c r="G684" s="1"/>
      <c r="H684" s="1"/>
      <c r="I684" s="1">
        <v>678</v>
      </c>
      <c r="J684" s="65">
        <v>4.6790318435464053</v>
      </c>
      <c r="K684" s="95">
        <v>126.1561902452804</v>
      </c>
      <c r="L684" s="99">
        <v>1.0765702965559081</v>
      </c>
      <c r="M684" s="104">
        <v>4.3864640057500175</v>
      </c>
      <c r="N684" s="1"/>
      <c r="O684" s="1"/>
      <c r="P684" s="1"/>
      <c r="Q684" s="1"/>
      <c r="R684" s="1"/>
      <c r="S684" s="1"/>
      <c r="T684" s="1"/>
      <c r="U684" s="1"/>
    </row>
    <row r="685" spans="2:21" x14ac:dyDescent="0.25">
      <c r="B685" s="1"/>
      <c r="C685" s="1"/>
      <c r="D685" s="1"/>
      <c r="E685" s="1"/>
      <c r="F685" s="1"/>
      <c r="G685" s="1"/>
      <c r="H685" s="1"/>
      <c r="I685" s="1">
        <v>679</v>
      </c>
      <c r="J685" s="65">
        <v>6.9724602943354137</v>
      </c>
      <c r="K685" s="95">
        <v>116.40031308806311</v>
      </c>
      <c r="L685" s="99">
        <v>1.0942211197913809</v>
      </c>
      <c r="M685" s="104">
        <v>0.99613040772145212</v>
      </c>
      <c r="N685" s="1"/>
      <c r="O685" s="1"/>
      <c r="P685" s="1"/>
      <c r="Q685" s="1"/>
      <c r="R685" s="1"/>
      <c r="S685" s="1"/>
      <c r="T685" s="1"/>
      <c r="U685" s="1"/>
    </row>
    <row r="686" spans="2:21" x14ac:dyDescent="0.25">
      <c r="B686" s="1"/>
      <c r="C686" s="1"/>
      <c r="D686" s="1"/>
      <c r="E686" s="1"/>
      <c r="F686" s="1"/>
      <c r="G686" s="1"/>
      <c r="H686" s="1"/>
      <c r="I686" s="1">
        <v>680</v>
      </c>
      <c r="J686" s="65">
        <v>4.4983988063831113</v>
      </c>
      <c r="K686" s="95">
        <v>124.03095707945286</v>
      </c>
      <c r="L686" s="99">
        <v>1.0456065096671157</v>
      </c>
      <c r="M686" s="104">
        <v>4.9542516836714903</v>
      </c>
      <c r="N686" s="1"/>
      <c r="O686" s="1"/>
      <c r="P686" s="1"/>
      <c r="Q686" s="1"/>
      <c r="R686" s="1"/>
      <c r="S686" s="1"/>
      <c r="T686" s="1"/>
      <c r="U686" s="1"/>
    </row>
    <row r="687" spans="2:21" x14ac:dyDescent="0.25">
      <c r="B687" s="1"/>
      <c r="C687" s="1"/>
      <c r="D687" s="1"/>
      <c r="E687" s="1"/>
      <c r="F687" s="1"/>
      <c r="G687" s="1"/>
      <c r="H687" s="1"/>
      <c r="I687" s="1">
        <v>681</v>
      </c>
      <c r="J687" s="65">
        <v>5.976043388518594</v>
      </c>
      <c r="K687" s="95">
        <v>134.12755503027461</v>
      </c>
      <c r="L687" s="99">
        <v>1.1021759633445001</v>
      </c>
      <c r="M687" s="104">
        <v>3.2231719823019223</v>
      </c>
      <c r="N687" s="1"/>
      <c r="O687" s="1"/>
      <c r="P687" s="1"/>
      <c r="Q687" s="1"/>
      <c r="R687" s="1"/>
      <c r="S687" s="1"/>
      <c r="T687" s="1"/>
      <c r="U687" s="1"/>
    </row>
    <row r="688" spans="2:21" x14ac:dyDescent="0.25">
      <c r="B688" s="1"/>
      <c r="C688" s="1"/>
      <c r="D688" s="1"/>
      <c r="E688" s="1"/>
      <c r="F688" s="1"/>
      <c r="G688" s="1"/>
      <c r="H688" s="1"/>
      <c r="I688" s="1">
        <v>682</v>
      </c>
      <c r="J688" s="65">
        <v>6.1128311738929586</v>
      </c>
      <c r="K688" s="95">
        <v>126.85692229343228</v>
      </c>
      <c r="L688" s="99">
        <v>1.0938371076872613</v>
      </c>
      <c r="M688" s="104">
        <v>2.7119510230380754</v>
      </c>
      <c r="N688" s="1"/>
      <c r="O688" s="1"/>
      <c r="P688" s="1"/>
      <c r="Q688" s="1"/>
      <c r="R688" s="1"/>
      <c r="S688" s="1"/>
      <c r="T688" s="1"/>
      <c r="U688" s="1"/>
    </row>
    <row r="689" spans="2:21" x14ac:dyDescent="0.25">
      <c r="B689" s="1"/>
      <c r="C689" s="1"/>
      <c r="D689" s="1"/>
      <c r="E689" s="1"/>
      <c r="F689" s="1"/>
      <c r="G689" s="1"/>
      <c r="H689" s="1"/>
      <c r="I689" s="1">
        <v>683</v>
      </c>
      <c r="J689" s="65">
        <v>6.1439427530197985</v>
      </c>
      <c r="K689" s="95">
        <v>123.86797408289468</v>
      </c>
      <c r="L689" s="99">
        <v>1.0719446125951264</v>
      </c>
      <c r="M689" s="104">
        <v>2.8260035289978909</v>
      </c>
      <c r="N689" s="1"/>
      <c r="O689" s="1"/>
      <c r="P689" s="1"/>
      <c r="Q689" s="1"/>
      <c r="R689" s="1"/>
      <c r="S689" s="1"/>
      <c r="T689" s="1"/>
      <c r="U689" s="1"/>
    </row>
    <row r="690" spans="2:21" x14ac:dyDescent="0.25">
      <c r="B690" s="1"/>
      <c r="C690" s="1"/>
      <c r="D690" s="1"/>
      <c r="E690" s="1"/>
      <c r="F690" s="1"/>
      <c r="G690" s="1"/>
      <c r="H690" s="1"/>
      <c r="I690" s="1">
        <v>684</v>
      </c>
      <c r="J690" s="65">
        <v>6.2667730650892128</v>
      </c>
      <c r="K690" s="95">
        <v>140.51833094598322</v>
      </c>
      <c r="L690" s="99">
        <v>1.0218192540868076</v>
      </c>
      <c r="M690" s="104">
        <v>4.7663490490913709</v>
      </c>
      <c r="N690" s="1"/>
      <c r="O690" s="1"/>
      <c r="P690" s="1"/>
      <c r="Q690" s="1"/>
      <c r="R690" s="1"/>
      <c r="S690" s="1"/>
      <c r="T690" s="1"/>
      <c r="U690" s="1"/>
    </row>
    <row r="691" spans="2:21" x14ac:dyDescent="0.25">
      <c r="B691" s="1"/>
      <c r="C691" s="1"/>
      <c r="D691" s="1"/>
      <c r="E691" s="1"/>
      <c r="F691" s="1"/>
      <c r="G691" s="1"/>
      <c r="H691" s="1"/>
      <c r="I691" s="1">
        <v>685</v>
      </c>
      <c r="J691" s="65">
        <v>4.3806717092499809</v>
      </c>
      <c r="K691" s="95">
        <v>143.27800214528929</v>
      </c>
      <c r="L691" s="99">
        <v>1.0326316060420657</v>
      </c>
      <c r="M691" s="104">
        <v>6.6119934642688776</v>
      </c>
      <c r="N691" s="1"/>
      <c r="O691" s="1"/>
      <c r="P691" s="1"/>
      <c r="Q691" s="1"/>
      <c r="R691" s="1"/>
      <c r="S691" s="1"/>
      <c r="T691" s="1"/>
      <c r="U691" s="1"/>
    </row>
    <row r="692" spans="2:21" x14ac:dyDescent="0.25">
      <c r="B692" s="1"/>
      <c r="C692" s="1"/>
      <c r="D692" s="1"/>
      <c r="E692" s="1"/>
      <c r="F692" s="1"/>
      <c r="G692" s="1"/>
      <c r="H692" s="1"/>
      <c r="I692" s="1">
        <v>686</v>
      </c>
      <c r="J692" s="65">
        <v>6.1251579196911621</v>
      </c>
      <c r="K692" s="95">
        <v>147.14558490754726</v>
      </c>
      <c r="L692" s="99">
        <v>1.0318889311779837</v>
      </c>
      <c r="M692" s="104">
        <v>5.1015843952702475</v>
      </c>
      <c r="N692" s="1"/>
      <c r="O692" s="1"/>
      <c r="P692" s="1"/>
      <c r="Q692" s="1"/>
      <c r="R692" s="1"/>
      <c r="S692" s="1"/>
      <c r="T692" s="1"/>
      <c r="U692" s="1"/>
    </row>
    <row r="693" spans="2:21" x14ac:dyDescent="0.25">
      <c r="B693" s="1"/>
      <c r="C693" s="1"/>
      <c r="D693" s="1"/>
      <c r="E693" s="1"/>
      <c r="F693" s="1"/>
      <c r="G693" s="1"/>
      <c r="H693" s="1"/>
      <c r="I693" s="1">
        <v>687</v>
      </c>
      <c r="J693" s="65">
        <v>7.0033241674361673</v>
      </c>
      <c r="K693" s="95">
        <v>146.987768515635</v>
      </c>
      <c r="L693" s="99">
        <v>1.1172050344062161</v>
      </c>
      <c r="M693" s="104">
        <v>2.7345481567308543</v>
      </c>
      <c r="N693" s="1"/>
      <c r="O693" s="1"/>
      <c r="P693" s="1"/>
      <c r="Q693" s="1"/>
      <c r="R693" s="1"/>
      <c r="S693" s="1"/>
      <c r="T693" s="1"/>
      <c r="U693" s="1"/>
    </row>
    <row r="694" spans="2:21" x14ac:dyDescent="0.25">
      <c r="B694" s="1"/>
      <c r="C694" s="1"/>
      <c r="D694" s="1"/>
      <c r="E694" s="1"/>
      <c r="F694" s="1"/>
      <c r="G694" s="1"/>
      <c r="H694" s="1"/>
      <c r="I694" s="1">
        <v>688</v>
      </c>
      <c r="J694" s="65">
        <v>5.2666544224469085</v>
      </c>
      <c r="K694" s="95">
        <v>138.53891145313978</v>
      </c>
      <c r="L694" s="99">
        <v>1.1165601973850592</v>
      </c>
      <c r="M694" s="104">
        <v>3.9836747891310438</v>
      </c>
      <c r="N694" s="1"/>
      <c r="O694" s="1"/>
      <c r="P694" s="1"/>
      <c r="Q694" s="1"/>
      <c r="R694" s="1"/>
      <c r="S694" s="1"/>
      <c r="T694" s="1"/>
      <c r="U694" s="1"/>
    </row>
    <row r="695" spans="2:21" x14ac:dyDescent="0.25">
      <c r="B695" s="1"/>
      <c r="C695" s="1"/>
      <c r="D695" s="1"/>
      <c r="E695" s="1"/>
      <c r="F695" s="1"/>
      <c r="G695" s="1"/>
      <c r="H695" s="1"/>
      <c r="I695" s="1">
        <v>689</v>
      </c>
      <c r="J695" s="65">
        <v>5.9658867822799539</v>
      </c>
      <c r="K695" s="95">
        <v>134.02063471397003</v>
      </c>
      <c r="L695" s="99">
        <v>1.0888587170905339</v>
      </c>
      <c r="M695" s="104">
        <v>3.4481240332503713</v>
      </c>
      <c r="N695" s="1"/>
      <c r="O695" s="1"/>
      <c r="P695" s="1"/>
      <c r="Q695" s="1"/>
      <c r="R695" s="1"/>
      <c r="S695" s="1"/>
      <c r="T695" s="1"/>
      <c r="U695" s="1"/>
    </row>
    <row r="696" spans="2:21" x14ac:dyDescent="0.25">
      <c r="B696" s="1"/>
      <c r="C696" s="1"/>
      <c r="D696" s="1"/>
      <c r="E696" s="1"/>
      <c r="F696" s="1"/>
      <c r="G696" s="1"/>
      <c r="H696" s="1"/>
      <c r="I696" s="1">
        <v>690</v>
      </c>
      <c r="J696" s="65">
        <v>6.0226512461518817</v>
      </c>
      <c r="K696" s="95">
        <v>117.6456979152146</v>
      </c>
      <c r="L696" s="99">
        <v>1.0925963720290226</v>
      </c>
      <c r="M696" s="104">
        <v>2.082252187767903</v>
      </c>
      <c r="N696" s="1"/>
      <c r="O696" s="1"/>
      <c r="P696" s="1"/>
      <c r="Q696" s="1"/>
      <c r="R696" s="1"/>
      <c r="S696" s="1"/>
      <c r="T696" s="1"/>
      <c r="U696" s="1"/>
    </row>
    <row r="697" spans="2:21" x14ac:dyDescent="0.25">
      <c r="B697" s="1"/>
      <c r="C697" s="1"/>
      <c r="D697" s="1"/>
      <c r="E697" s="1"/>
      <c r="F697" s="1"/>
      <c r="G697" s="1"/>
      <c r="H697" s="1"/>
      <c r="I697" s="1">
        <v>691</v>
      </c>
      <c r="J697" s="65">
        <v>4.7717687586013904</v>
      </c>
      <c r="K697" s="95">
        <v>128.99526597278137</v>
      </c>
      <c r="L697" s="99">
        <v>1.0978323130861269</v>
      </c>
      <c r="M697" s="104">
        <v>4.143282735355001</v>
      </c>
      <c r="N697" s="1"/>
      <c r="O697" s="1"/>
      <c r="P697" s="1"/>
      <c r="Q697" s="1"/>
      <c r="R697" s="1"/>
      <c r="S697" s="1"/>
      <c r="T697" s="1"/>
      <c r="U697" s="1"/>
    </row>
    <row r="698" spans="2:21" x14ac:dyDescent="0.25">
      <c r="B698" s="1"/>
      <c r="C698" s="1"/>
      <c r="D698" s="1"/>
      <c r="E698" s="1"/>
      <c r="F698" s="1"/>
      <c r="G698" s="1"/>
      <c r="H698" s="1"/>
      <c r="I698" s="1">
        <v>692</v>
      </c>
      <c r="J698" s="65">
        <v>6.923061178232941</v>
      </c>
      <c r="K698" s="95">
        <v>127.8711857195283</v>
      </c>
      <c r="L698" s="99">
        <v>1.1048339650626176</v>
      </c>
      <c r="M698" s="104">
        <v>1.7947621971855519</v>
      </c>
      <c r="N698" s="1"/>
      <c r="O698" s="1"/>
      <c r="P698" s="1"/>
      <c r="Q698" s="1"/>
      <c r="R698" s="1"/>
      <c r="S698" s="1"/>
      <c r="T698" s="1"/>
      <c r="U698" s="1"/>
    </row>
    <row r="699" spans="2:21" x14ac:dyDescent="0.25">
      <c r="B699" s="1"/>
      <c r="C699" s="1"/>
      <c r="D699" s="1"/>
      <c r="E699" s="1"/>
      <c r="F699" s="1"/>
      <c r="G699" s="1"/>
      <c r="H699" s="1"/>
      <c r="I699" s="1">
        <v>693</v>
      </c>
      <c r="J699" s="65">
        <v>6.5001102905177941</v>
      </c>
      <c r="K699" s="95">
        <v>130.00615208198545</v>
      </c>
      <c r="L699" s="99">
        <v>1.0494815766264978</v>
      </c>
      <c r="M699" s="104">
        <v>3.3265854911678243</v>
      </c>
      <c r="N699" s="1"/>
      <c r="O699" s="1"/>
      <c r="P699" s="1"/>
      <c r="Q699" s="1"/>
      <c r="R699" s="1"/>
      <c r="S699" s="1"/>
      <c r="T699" s="1"/>
      <c r="U699" s="1"/>
    </row>
    <row r="700" spans="2:21" x14ac:dyDescent="0.25">
      <c r="B700" s="1"/>
      <c r="C700" s="1"/>
      <c r="D700" s="1"/>
      <c r="E700" s="1"/>
      <c r="F700" s="1"/>
      <c r="G700" s="1"/>
      <c r="H700" s="1"/>
      <c r="I700" s="1">
        <v>694</v>
      </c>
      <c r="J700" s="65">
        <v>7.2288490889720194</v>
      </c>
      <c r="K700" s="95">
        <v>132.74042249834352</v>
      </c>
      <c r="L700" s="99">
        <v>1.1123904564784861</v>
      </c>
      <c r="M700" s="104">
        <v>1.7102491070073533</v>
      </c>
      <c r="N700" s="1"/>
      <c r="O700" s="1"/>
      <c r="P700" s="1"/>
      <c r="Q700" s="1"/>
      <c r="R700" s="1"/>
      <c r="S700" s="1"/>
      <c r="T700" s="1"/>
      <c r="U700" s="1"/>
    </row>
    <row r="701" spans="2:21" x14ac:dyDescent="0.25">
      <c r="B701" s="1"/>
      <c r="C701" s="1"/>
      <c r="D701" s="1"/>
      <c r="E701" s="1"/>
      <c r="F701" s="1"/>
      <c r="G701" s="1"/>
      <c r="H701" s="1"/>
      <c r="I701" s="1">
        <v>695</v>
      </c>
      <c r="J701" s="65">
        <v>5.3677783920111857</v>
      </c>
      <c r="K701" s="95">
        <v>111.0268552614808</v>
      </c>
      <c r="L701" s="99">
        <v>1.1478523893912786</v>
      </c>
      <c r="M701" s="104">
        <v>1.2478688813214411</v>
      </c>
      <c r="N701" s="1"/>
      <c r="O701" s="1"/>
      <c r="P701" s="1"/>
      <c r="Q701" s="1"/>
      <c r="R701" s="1"/>
      <c r="S701" s="1"/>
      <c r="T701" s="1"/>
      <c r="U701" s="1"/>
    </row>
    <row r="702" spans="2:21" x14ac:dyDescent="0.25">
      <c r="B702" s="1"/>
      <c r="C702" s="1"/>
      <c r="D702" s="1"/>
      <c r="E702" s="1"/>
      <c r="F702" s="1"/>
      <c r="G702" s="1"/>
      <c r="H702" s="1"/>
      <c r="I702" s="1">
        <v>696</v>
      </c>
      <c r="J702" s="65">
        <v>6.0851341598977262</v>
      </c>
      <c r="K702" s="95">
        <v>140.64103761354019</v>
      </c>
      <c r="L702" s="99">
        <v>1.1171700749141162</v>
      </c>
      <c r="M702" s="104">
        <v>3.2848827124241886</v>
      </c>
      <c r="N702" s="1"/>
      <c r="O702" s="1"/>
      <c r="P702" s="1"/>
      <c r="Q702" s="1"/>
      <c r="R702" s="1"/>
      <c r="S702" s="1"/>
      <c r="T702" s="1"/>
      <c r="U702" s="1"/>
    </row>
    <row r="703" spans="2:21" x14ac:dyDescent="0.25">
      <c r="B703" s="1"/>
      <c r="C703" s="1"/>
      <c r="D703" s="1"/>
      <c r="E703" s="1"/>
      <c r="F703" s="1"/>
      <c r="G703" s="1"/>
      <c r="H703" s="1"/>
      <c r="I703" s="1">
        <v>697</v>
      </c>
      <c r="J703" s="65">
        <v>6.9841007828781452</v>
      </c>
      <c r="K703" s="95">
        <v>125.19827381077086</v>
      </c>
      <c r="L703" s="99">
        <v>1.1356471235121197</v>
      </c>
      <c r="M703" s="104">
        <v>1.0422068831244466</v>
      </c>
      <c r="N703" s="1"/>
      <c r="O703" s="1"/>
      <c r="P703" s="1"/>
      <c r="Q703" s="1"/>
      <c r="R703" s="1"/>
      <c r="S703" s="1"/>
      <c r="T703" s="1"/>
      <c r="U703" s="1"/>
    </row>
    <row r="704" spans="2:21" x14ac:dyDescent="0.25">
      <c r="B704" s="1"/>
      <c r="C704" s="1"/>
      <c r="D704" s="1"/>
      <c r="E704" s="1"/>
      <c r="F704" s="1"/>
      <c r="G704" s="1"/>
      <c r="H704" s="1"/>
      <c r="I704" s="1">
        <v>698</v>
      </c>
      <c r="J704" s="65">
        <v>6.098621857883562</v>
      </c>
      <c r="K704" s="95">
        <v>132.85318896203086</v>
      </c>
      <c r="L704" s="99">
        <v>1.1688121179324784</v>
      </c>
      <c r="M704" s="104">
        <v>1.9802412764824844</v>
      </c>
      <c r="N704" s="1"/>
      <c r="O704" s="1"/>
      <c r="P704" s="1"/>
      <c r="Q704" s="1"/>
      <c r="R704" s="1"/>
      <c r="S704" s="1"/>
      <c r="T704" s="1"/>
      <c r="U704" s="1"/>
    </row>
    <row r="705" spans="2:21" x14ac:dyDescent="0.25">
      <c r="B705" s="1"/>
      <c r="C705" s="1"/>
      <c r="D705" s="1"/>
      <c r="E705" s="1"/>
      <c r="F705" s="1"/>
      <c r="G705" s="1"/>
      <c r="H705" s="1"/>
      <c r="I705" s="1">
        <v>699</v>
      </c>
      <c r="J705" s="65">
        <v>6.8380717192801646</v>
      </c>
      <c r="K705" s="95">
        <v>137.04396132977979</v>
      </c>
      <c r="L705" s="99">
        <v>1.1276802369885328</v>
      </c>
      <c r="M705" s="104">
        <v>2.1411380505490776</v>
      </c>
      <c r="N705" s="1"/>
      <c r="O705" s="1"/>
      <c r="P705" s="1"/>
      <c r="Q705" s="1"/>
      <c r="R705" s="1"/>
      <c r="S705" s="1"/>
      <c r="T705" s="1"/>
      <c r="U705" s="1"/>
    </row>
    <row r="706" spans="2:21" x14ac:dyDescent="0.25">
      <c r="B706" s="1"/>
      <c r="C706" s="1"/>
      <c r="D706" s="1"/>
      <c r="E706" s="1"/>
      <c r="F706" s="1"/>
      <c r="G706" s="1"/>
      <c r="H706" s="1"/>
      <c r="I706" s="1">
        <v>700</v>
      </c>
      <c r="J706" s="65">
        <v>6.0326939987354438</v>
      </c>
      <c r="K706" s="95">
        <v>133.81758664276998</v>
      </c>
      <c r="L706" s="99">
        <v>1.0588886034648077</v>
      </c>
      <c r="M706" s="104">
        <v>3.8876028842504873</v>
      </c>
      <c r="N706" s="1"/>
      <c r="O706" s="1"/>
      <c r="P706" s="1"/>
      <c r="Q706" s="1"/>
      <c r="R706" s="1"/>
      <c r="S706" s="1"/>
      <c r="T706" s="1"/>
      <c r="U706" s="1"/>
    </row>
    <row r="707" spans="2:21" x14ac:dyDescent="0.25">
      <c r="B707" s="1"/>
      <c r="C707" s="1"/>
      <c r="D707" s="1"/>
      <c r="E707" s="1"/>
      <c r="F707" s="1"/>
      <c r="G707" s="1"/>
      <c r="H707" s="1"/>
      <c r="I707" s="1">
        <v>701</v>
      </c>
      <c r="J707" s="65">
        <v>5.7354828262513573</v>
      </c>
      <c r="K707" s="95">
        <v>139.24686123916845</v>
      </c>
      <c r="L707" s="99">
        <v>1.0982684375350569</v>
      </c>
      <c r="M707" s="104">
        <v>3.8572128432965584</v>
      </c>
      <c r="N707" s="1"/>
      <c r="O707" s="1"/>
      <c r="P707" s="1"/>
      <c r="Q707" s="1"/>
      <c r="R707" s="1"/>
      <c r="S707" s="1"/>
      <c r="T707" s="1"/>
      <c r="U707" s="1"/>
    </row>
    <row r="708" spans="2:21" x14ac:dyDescent="0.25">
      <c r="B708" s="1"/>
      <c r="C708" s="1"/>
      <c r="D708" s="1"/>
      <c r="E708" s="1"/>
      <c r="F708" s="1"/>
      <c r="G708" s="1"/>
      <c r="H708" s="1"/>
      <c r="I708" s="1">
        <v>702</v>
      </c>
      <c r="J708" s="65">
        <v>6.5147799594797133</v>
      </c>
      <c r="K708" s="95">
        <v>118.89468683256095</v>
      </c>
      <c r="L708" s="99">
        <v>1.0613253474289976</v>
      </c>
      <c r="M708" s="104">
        <v>2.236617206020199</v>
      </c>
      <c r="N708" s="1"/>
      <c r="O708" s="1"/>
      <c r="P708" s="1"/>
      <c r="Q708" s="1"/>
      <c r="R708" s="1"/>
      <c r="S708" s="1"/>
      <c r="T708" s="1"/>
      <c r="U708" s="1"/>
    </row>
    <row r="709" spans="2:21" x14ac:dyDescent="0.25">
      <c r="B709" s="1"/>
      <c r="C709" s="1"/>
      <c r="D709" s="1"/>
      <c r="E709" s="1"/>
      <c r="F709" s="1"/>
      <c r="G709" s="1"/>
      <c r="H709" s="1"/>
      <c r="I709" s="1">
        <v>703</v>
      </c>
      <c r="J709" s="65">
        <v>6.3425087947515522</v>
      </c>
      <c r="K709" s="95">
        <v>135.54107045460324</v>
      </c>
      <c r="L709" s="99">
        <v>1.1167839372076687</v>
      </c>
      <c r="M709" s="104">
        <v>2.7126531701039021</v>
      </c>
      <c r="N709" s="1"/>
      <c r="O709" s="1"/>
      <c r="P709" s="1"/>
      <c r="Q709" s="1"/>
      <c r="R709" s="1"/>
      <c r="S709" s="1"/>
      <c r="T709" s="1"/>
      <c r="U709" s="1"/>
    </row>
    <row r="710" spans="2:21" x14ac:dyDescent="0.25">
      <c r="B710" s="1"/>
      <c r="C710" s="1"/>
      <c r="D710" s="1"/>
      <c r="E710" s="1"/>
      <c r="F710" s="1"/>
      <c r="G710" s="1"/>
      <c r="H710" s="1"/>
      <c r="I710" s="1">
        <v>704</v>
      </c>
      <c r="J710" s="65">
        <v>5.9071109913103976</v>
      </c>
      <c r="K710" s="95">
        <v>128.85654820231974</v>
      </c>
      <c r="L710" s="99">
        <v>1.1136630541639887</v>
      </c>
      <c r="M710" s="104">
        <v>2.7389607071939039</v>
      </c>
      <c r="N710" s="1"/>
      <c r="O710" s="1"/>
      <c r="P710" s="1"/>
      <c r="Q710" s="1"/>
      <c r="R710" s="1"/>
      <c r="S710" s="1"/>
      <c r="T710" s="1"/>
      <c r="U710" s="1"/>
    </row>
    <row r="711" spans="2:21" x14ac:dyDescent="0.25">
      <c r="B711" s="1"/>
      <c r="C711" s="1"/>
      <c r="D711" s="1"/>
      <c r="E711" s="1"/>
      <c r="F711" s="1"/>
      <c r="G711" s="1"/>
      <c r="H711" s="1"/>
      <c r="I711" s="1">
        <v>705</v>
      </c>
      <c r="J711" s="65">
        <v>6.0723831031048787</v>
      </c>
      <c r="K711" s="95">
        <v>121.95399641113742</v>
      </c>
      <c r="L711" s="99">
        <v>1.0984113804046192</v>
      </c>
      <c r="M711" s="104">
        <v>2.2959552880565859</v>
      </c>
      <c r="N711" s="1"/>
      <c r="O711" s="1"/>
      <c r="P711" s="1"/>
      <c r="Q711" s="1"/>
      <c r="R711" s="1"/>
      <c r="S711" s="1"/>
      <c r="T711" s="1"/>
      <c r="U711" s="1"/>
    </row>
    <row r="712" spans="2:21" x14ac:dyDescent="0.25">
      <c r="B712" s="1"/>
      <c r="C712" s="1"/>
      <c r="D712" s="1"/>
      <c r="E712" s="1"/>
      <c r="F712" s="1"/>
      <c r="G712" s="1"/>
      <c r="H712" s="1"/>
      <c r="I712" s="1">
        <v>706</v>
      </c>
      <c r="J712" s="65">
        <v>4.5756783304306046</v>
      </c>
      <c r="K712" s="95">
        <v>124.62153746614577</v>
      </c>
      <c r="L712" s="99">
        <v>1.0846466709622398</v>
      </c>
      <c r="M712" s="104">
        <v>4.2343519001202594</v>
      </c>
      <c r="N712" s="1"/>
      <c r="O712" s="1"/>
      <c r="P712" s="1"/>
      <c r="Q712" s="1"/>
      <c r="R712" s="1"/>
      <c r="S712" s="1"/>
      <c r="T712" s="1"/>
      <c r="U712" s="1"/>
    </row>
    <row r="713" spans="2:21" x14ac:dyDescent="0.25">
      <c r="B713" s="1"/>
      <c r="C713" s="1"/>
      <c r="D713" s="1"/>
      <c r="E713" s="1"/>
      <c r="F713" s="1"/>
      <c r="G713" s="1"/>
      <c r="H713" s="1"/>
      <c r="I713" s="1">
        <v>707</v>
      </c>
      <c r="J713" s="65">
        <v>5.9222027725053454</v>
      </c>
      <c r="K713" s="95">
        <v>116.62938765359972</v>
      </c>
      <c r="L713" s="99">
        <v>0.98329841597839918</v>
      </c>
      <c r="M713" s="104">
        <v>4.128500548723256</v>
      </c>
      <c r="N713" s="1"/>
      <c r="O713" s="1"/>
      <c r="P713" s="1"/>
      <c r="Q713" s="1"/>
      <c r="R713" s="1"/>
      <c r="S713" s="1"/>
      <c r="T713" s="1"/>
      <c r="U713" s="1"/>
    </row>
    <row r="714" spans="2:21" x14ac:dyDescent="0.25">
      <c r="B714" s="1"/>
      <c r="C714" s="1"/>
      <c r="D714" s="1"/>
      <c r="E714" s="1"/>
      <c r="F714" s="1"/>
      <c r="G714" s="1"/>
      <c r="H714" s="1"/>
      <c r="I714" s="1">
        <v>708</v>
      </c>
      <c r="J714" s="65">
        <v>6.5131831793086894</v>
      </c>
      <c r="K714" s="95">
        <v>129.25877023413815</v>
      </c>
      <c r="L714" s="99">
        <v>1.0695330609348614</v>
      </c>
      <c r="M714" s="104">
        <v>2.9028632754333827</v>
      </c>
      <c r="N714" s="1"/>
      <c r="O714" s="1"/>
      <c r="P714" s="1"/>
      <c r="Q714" s="1"/>
      <c r="R714" s="1"/>
      <c r="S714" s="1"/>
      <c r="T714" s="1"/>
      <c r="U714" s="1"/>
    </row>
    <row r="715" spans="2:21" x14ac:dyDescent="0.25">
      <c r="B715" s="1"/>
      <c r="C715" s="1"/>
      <c r="D715" s="1"/>
      <c r="E715" s="1"/>
      <c r="F715" s="1"/>
      <c r="G715" s="1"/>
      <c r="H715" s="1"/>
      <c r="I715" s="1">
        <v>709</v>
      </c>
      <c r="J715" s="65">
        <v>6.1923709546955026</v>
      </c>
      <c r="K715" s="95">
        <v>123.52259546356376</v>
      </c>
      <c r="L715" s="99">
        <v>1.1216977415375768</v>
      </c>
      <c r="M715" s="104">
        <v>1.9229225147370634</v>
      </c>
      <c r="N715" s="1"/>
      <c r="O715" s="1"/>
      <c r="P715" s="1"/>
      <c r="Q715" s="1"/>
      <c r="R715" s="1"/>
      <c r="S715" s="1"/>
      <c r="T715" s="1"/>
      <c r="U715" s="1"/>
    </row>
    <row r="716" spans="2:21" x14ac:dyDescent="0.25">
      <c r="B716" s="1"/>
      <c r="C716" s="1"/>
      <c r="D716" s="1"/>
      <c r="E716" s="1"/>
      <c r="F716" s="1"/>
      <c r="G716" s="1"/>
      <c r="H716" s="1"/>
      <c r="I716" s="1">
        <v>710</v>
      </c>
      <c r="J716" s="65">
        <v>6.0022016214819587</v>
      </c>
      <c r="K716" s="95">
        <v>137.40237727791285</v>
      </c>
      <c r="L716" s="99">
        <v>1.1337786243412868</v>
      </c>
      <c r="M716" s="104">
        <v>2.9044529795386964</v>
      </c>
      <c r="N716" s="1"/>
      <c r="O716" s="1"/>
      <c r="P716" s="1"/>
      <c r="Q716" s="1"/>
      <c r="R716" s="1"/>
      <c r="S716" s="1"/>
      <c r="T716" s="1"/>
      <c r="U716" s="1"/>
    </row>
    <row r="717" spans="2:21" x14ac:dyDescent="0.25">
      <c r="B717" s="1"/>
      <c r="C717" s="1"/>
      <c r="D717" s="1"/>
      <c r="E717" s="1"/>
      <c r="F717" s="1"/>
      <c r="G717" s="1"/>
      <c r="H717" s="1"/>
      <c r="I717" s="1">
        <v>711</v>
      </c>
      <c r="J717" s="65">
        <v>5.0674915281298398</v>
      </c>
      <c r="K717" s="95">
        <v>129.68458383122336</v>
      </c>
      <c r="L717" s="99">
        <v>1.141572095896721</v>
      </c>
      <c r="M717" s="104">
        <v>3.1989877865927916</v>
      </c>
      <c r="N717" s="1"/>
      <c r="O717" s="1"/>
      <c r="P717" s="1"/>
      <c r="Q717" s="1"/>
      <c r="R717" s="1"/>
      <c r="S717" s="1"/>
      <c r="T717" s="1"/>
      <c r="U717" s="1"/>
    </row>
    <row r="718" spans="2:21" x14ac:dyDescent="0.25">
      <c r="B718" s="1"/>
      <c r="C718" s="1"/>
      <c r="D718" s="1"/>
      <c r="E718" s="1"/>
      <c r="F718" s="1"/>
      <c r="G718" s="1"/>
      <c r="H718" s="1"/>
      <c r="I718" s="1">
        <v>712</v>
      </c>
      <c r="J718" s="65">
        <v>5.5305742954403652</v>
      </c>
      <c r="K718" s="95">
        <v>125.6430059799588</v>
      </c>
      <c r="L718" s="99">
        <v>1.0478738377148793</v>
      </c>
      <c r="M718" s="104">
        <v>4.0048229802313529</v>
      </c>
      <c r="N718" s="1"/>
      <c r="O718" s="1"/>
      <c r="P718" s="1"/>
      <c r="Q718" s="1"/>
      <c r="R718" s="1"/>
      <c r="S718" s="1"/>
      <c r="T718" s="1"/>
      <c r="U718" s="1"/>
    </row>
    <row r="719" spans="2:21" x14ac:dyDescent="0.25">
      <c r="B719" s="1"/>
      <c r="C719" s="1"/>
      <c r="D719" s="1"/>
      <c r="E719" s="1"/>
      <c r="F719" s="1"/>
      <c r="G719" s="1"/>
      <c r="H719" s="1"/>
      <c r="I719" s="1">
        <v>713</v>
      </c>
      <c r="J719" s="65">
        <v>5.4386158963173399</v>
      </c>
      <c r="K719" s="95">
        <v>137.07217505189291</v>
      </c>
      <c r="L719" s="99">
        <v>1.0564503946628505</v>
      </c>
      <c r="M719" s="104">
        <v>4.7381916540419979</v>
      </c>
      <c r="N719" s="1"/>
      <c r="O719" s="1"/>
      <c r="P719" s="1"/>
      <c r="Q719" s="1"/>
      <c r="R719" s="1"/>
      <c r="S719" s="1"/>
      <c r="T719" s="1"/>
      <c r="U719" s="1"/>
    </row>
    <row r="720" spans="2:21" x14ac:dyDescent="0.25">
      <c r="B720" s="1"/>
      <c r="C720" s="1"/>
      <c r="D720" s="1"/>
      <c r="E720" s="1"/>
      <c r="F720" s="1"/>
      <c r="G720" s="1"/>
      <c r="H720" s="1"/>
      <c r="I720" s="1">
        <v>714</v>
      </c>
      <c r="J720" s="65">
        <v>6.0710838383906465</v>
      </c>
      <c r="K720" s="95">
        <v>123.8622024441632</v>
      </c>
      <c r="L720" s="99">
        <v>1.139799333719949</v>
      </c>
      <c r="M720" s="104">
        <v>1.7876789274191616</v>
      </c>
      <c r="N720" s="1"/>
      <c r="O720" s="1"/>
      <c r="P720" s="1"/>
      <c r="Q720" s="1"/>
      <c r="R720" s="1"/>
      <c r="S720" s="1"/>
      <c r="T720" s="1"/>
      <c r="U720" s="1"/>
    </row>
    <row r="721" spans="2:21" x14ac:dyDescent="0.25">
      <c r="B721" s="1"/>
      <c r="C721" s="1"/>
      <c r="D721" s="1"/>
      <c r="E721" s="1"/>
      <c r="F721" s="1"/>
      <c r="G721" s="1"/>
      <c r="H721" s="1"/>
      <c r="I721" s="1">
        <v>715</v>
      </c>
      <c r="J721" s="65">
        <v>6.6937489289166994</v>
      </c>
      <c r="K721" s="95">
        <v>133.82921778354762</v>
      </c>
      <c r="L721" s="99">
        <v>1.1337750992037456</v>
      </c>
      <c r="M721" s="104">
        <v>1.9797820416002239</v>
      </c>
      <c r="N721" s="1"/>
      <c r="O721" s="1"/>
      <c r="P721" s="1"/>
      <c r="Q721" s="1"/>
      <c r="R721" s="1"/>
      <c r="S721" s="1"/>
      <c r="T721" s="1"/>
      <c r="U721" s="1"/>
    </row>
    <row r="722" spans="2:21" x14ac:dyDescent="0.25">
      <c r="B722" s="1"/>
      <c r="C722" s="1"/>
      <c r="D722" s="1"/>
      <c r="E722" s="1"/>
      <c r="F722" s="1"/>
      <c r="G722" s="1"/>
      <c r="H722" s="1"/>
      <c r="I722" s="1">
        <v>716</v>
      </c>
      <c r="J722" s="65">
        <v>5.7824837435845282</v>
      </c>
      <c r="K722" s="95">
        <v>139.10140808704313</v>
      </c>
      <c r="L722" s="99">
        <v>1.1330193650901466</v>
      </c>
      <c r="M722" s="104">
        <v>3.2426654096897121</v>
      </c>
      <c r="N722" s="1"/>
      <c r="O722" s="1"/>
      <c r="P722" s="1"/>
      <c r="Q722" s="1"/>
      <c r="R722" s="1"/>
      <c r="S722" s="1"/>
      <c r="T722" s="1"/>
      <c r="U722" s="1"/>
    </row>
    <row r="723" spans="2:21" x14ac:dyDescent="0.25">
      <c r="B723" s="1"/>
      <c r="C723" s="1"/>
      <c r="D723" s="1"/>
      <c r="E723" s="1"/>
      <c r="F723" s="1"/>
      <c r="G723" s="1"/>
      <c r="H723" s="1"/>
      <c r="I723" s="1">
        <v>717</v>
      </c>
      <c r="J723" s="65">
        <v>4.5555047866076368</v>
      </c>
      <c r="K723" s="95">
        <v>145.99074936779337</v>
      </c>
      <c r="L723" s="99">
        <v>1.110671726886062</v>
      </c>
      <c r="M723" s="104">
        <v>5.2319171673661842</v>
      </c>
      <c r="N723" s="1"/>
      <c r="O723" s="1"/>
      <c r="P723" s="1"/>
      <c r="Q723" s="1"/>
      <c r="R723" s="1"/>
      <c r="S723" s="1"/>
      <c r="T723" s="1"/>
      <c r="U723" s="1"/>
    </row>
    <row r="724" spans="2:21" x14ac:dyDescent="0.25">
      <c r="B724" s="1"/>
      <c r="C724" s="1"/>
      <c r="D724" s="1"/>
      <c r="E724" s="1"/>
      <c r="F724" s="1"/>
      <c r="G724" s="1"/>
      <c r="H724" s="1"/>
      <c r="I724" s="1">
        <v>718</v>
      </c>
      <c r="J724" s="65">
        <v>7.2447240331825427</v>
      </c>
      <c r="K724" s="95">
        <v>132.22569860754723</v>
      </c>
      <c r="L724" s="99">
        <v>1.0737191982169945</v>
      </c>
      <c r="M724" s="104">
        <v>2.3067283201713558</v>
      </c>
      <c r="N724" s="1"/>
      <c r="O724" s="1"/>
      <c r="P724" s="1"/>
      <c r="Q724" s="1"/>
      <c r="R724" s="1"/>
      <c r="S724" s="1"/>
      <c r="T724" s="1"/>
      <c r="U724" s="1"/>
    </row>
    <row r="725" spans="2:21" x14ac:dyDescent="0.25">
      <c r="B725" s="1"/>
      <c r="C725" s="1"/>
      <c r="D725" s="1"/>
      <c r="E725" s="1"/>
      <c r="F725" s="1"/>
      <c r="G725" s="1"/>
      <c r="H725" s="1"/>
      <c r="I725" s="1">
        <v>719</v>
      </c>
      <c r="J725" s="65">
        <v>5.5879158510704965</v>
      </c>
      <c r="K725" s="95">
        <v>143.47493497692</v>
      </c>
      <c r="L725" s="99">
        <v>1.1314506117842875</v>
      </c>
      <c r="M725" s="104">
        <v>3.7246772458829032</v>
      </c>
      <c r="N725" s="1"/>
      <c r="O725" s="1"/>
      <c r="P725" s="1"/>
      <c r="Q725" s="1"/>
      <c r="R725" s="1"/>
      <c r="S725" s="1"/>
      <c r="T725" s="1"/>
      <c r="U725" s="1"/>
    </row>
    <row r="726" spans="2:21" x14ac:dyDescent="0.25">
      <c r="B726" s="1"/>
      <c r="C726" s="1"/>
      <c r="D726" s="1"/>
      <c r="E726" s="1"/>
      <c r="F726" s="1"/>
      <c r="G726" s="1"/>
      <c r="H726" s="1"/>
      <c r="I726" s="1">
        <v>720</v>
      </c>
      <c r="J726" s="65">
        <v>6.1800036418914992</v>
      </c>
      <c r="K726" s="95">
        <v>147.9993711604381</v>
      </c>
      <c r="L726" s="99">
        <v>1.0918287903742232</v>
      </c>
      <c r="M726" s="104">
        <v>4.0297440914386176</v>
      </c>
      <c r="N726" s="1"/>
      <c r="O726" s="1"/>
      <c r="P726" s="1"/>
      <c r="Q726" s="1"/>
      <c r="R726" s="1"/>
      <c r="S726" s="1"/>
      <c r="T726" s="1"/>
      <c r="U726" s="1"/>
    </row>
    <row r="727" spans="2:21" x14ac:dyDescent="0.25">
      <c r="B727" s="1"/>
      <c r="C727" s="1"/>
      <c r="D727" s="1"/>
      <c r="E727" s="1"/>
      <c r="F727" s="1"/>
      <c r="G727" s="1"/>
      <c r="H727" s="1"/>
      <c r="I727" s="1">
        <v>721</v>
      </c>
      <c r="J727" s="65">
        <v>6.0739016442143887</v>
      </c>
      <c r="K727" s="95">
        <v>138.18094383079512</v>
      </c>
      <c r="L727" s="99">
        <v>1.174837590597555</v>
      </c>
      <c r="M727" s="104">
        <v>2.2654624943349084</v>
      </c>
      <c r="N727" s="1"/>
      <c r="O727" s="1"/>
      <c r="P727" s="1"/>
      <c r="Q727" s="1"/>
      <c r="R727" s="1"/>
      <c r="S727" s="1"/>
      <c r="T727" s="1"/>
      <c r="U727" s="1"/>
    </row>
    <row r="728" spans="2:21" x14ac:dyDescent="0.25">
      <c r="B728" s="1"/>
      <c r="C728" s="1"/>
      <c r="D728" s="1"/>
      <c r="E728" s="1"/>
      <c r="F728" s="1"/>
      <c r="G728" s="1"/>
      <c r="H728" s="1"/>
      <c r="I728" s="1">
        <v>722</v>
      </c>
      <c r="J728" s="65">
        <v>6.3497575546445546</v>
      </c>
      <c r="K728" s="95">
        <v>121.73807812730537</v>
      </c>
      <c r="L728" s="99">
        <v>1.1512285769152153</v>
      </c>
      <c r="M728" s="104">
        <v>1.165758945459018</v>
      </c>
      <c r="N728" s="1"/>
      <c r="O728" s="1"/>
      <c r="P728" s="1"/>
      <c r="Q728" s="1"/>
      <c r="R728" s="1"/>
      <c r="S728" s="1"/>
      <c r="T728" s="1"/>
      <c r="U728" s="1"/>
    </row>
    <row r="729" spans="2:21" x14ac:dyDescent="0.25">
      <c r="B729" s="1"/>
      <c r="C729" s="1"/>
      <c r="D729" s="1"/>
      <c r="E729" s="1"/>
      <c r="F729" s="1"/>
      <c r="G729" s="1"/>
      <c r="H729" s="1"/>
      <c r="I729" s="1">
        <v>723</v>
      </c>
      <c r="J729" s="65">
        <v>5.1887419375747994</v>
      </c>
      <c r="K729" s="95">
        <v>130.47517958424345</v>
      </c>
      <c r="L729" s="99">
        <v>1.0944937365652889</v>
      </c>
      <c r="M729" s="104">
        <v>3.8873951874428165</v>
      </c>
      <c r="N729" s="1"/>
      <c r="O729" s="1"/>
      <c r="P729" s="1"/>
      <c r="Q729" s="1"/>
      <c r="R729" s="1"/>
      <c r="S729" s="1"/>
      <c r="T729" s="1"/>
      <c r="U729" s="1"/>
    </row>
    <row r="730" spans="2:21" x14ac:dyDescent="0.25">
      <c r="B730" s="1"/>
      <c r="C730" s="1"/>
      <c r="D730" s="1"/>
      <c r="E730" s="1"/>
      <c r="F730" s="1"/>
      <c r="G730" s="1"/>
      <c r="H730" s="1"/>
      <c r="I730" s="1">
        <v>724</v>
      </c>
      <c r="J730" s="65">
        <v>5.171764257231497</v>
      </c>
      <c r="K730" s="95">
        <v>122.44444357329762</v>
      </c>
      <c r="L730" s="99">
        <v>1.0995135760076822</v>
      </c>
      <c r="M730" s="104">
        <v>3.2177345013621697</v>
      </c>
      <c r="N730" s="1"/>
      <c r="O730" s="1"/>
      <c r="P730" s="1"/>
      <c r="Q730" s="1"/>
      <c r="R730" s="1"/>
      <c r="S730" s="1"/>
      <c r="T730" s="1"/>
      <c r="U730" s="1"/>
    </row>
    <row r="731" spans="2:21" x14ac:dyDescent="0.25">
      <c r="B731" s="1"/>
      <c r="C731" s="1"/>
      <c r="D731" s="1"/>
      <c r="E731" s="1"/>
      <c r="F731" s="1"/>
      <c r="G731" s="1"/>
      <c r="H731" s="1"/>
      <c r="I731" s="1">
        <v>725</v>
      </c>
      <c r="J731" s="65">
        <v>5.3713636994992742</v>
      </c>
      <c r="K731" s="95">
        <v>131.46251505965995</v>
      </c>
      <c r="L731" s="99">
        <v>1.0842091909830025</v>
      </c>
      <c r="M731" s="104">
        <v>3.947183657762114</v>
      </c>
      <c r="N731" s="1"/>
      <c r="O731" s="1"/>
      <c r="P731" s="1"/>
      <c r="Q731" s="1"/>
      <c r="R731" s="1"/>
      <c r="S731" s="1"/>
      <c r="T731" s="1"/>
      <c r="U731" s="1"/>
    </row>
    <row r="732" spans="2:21" x14ac:dyDescent="0.25">
      <c r="B732" s="1"/>
      <c r="C732" s="1"/>
      <c r="D732" s="1"/>
      <c r="E732" s="1"/>
      <c r="F732" s="1"/>
      <c r="G732" s="1"/>
      <c r="H732" s="1"/>
      <c r="I732" s="1">
        <v>726</v>
      </c>
      <c r="J732" s="65">
        <v>4.8117275846145837</v>
      </c>
      <c r="K732" s="95">
        <v>134.57867570414547</v>
      </c>
      <c r="L732" s="99">
        <v>1.0837759149419797</v>
      </c>
      <c r="M732" s="104">
        <v>4.7255544813705477</v>
      </c>
      <c r="N732" s="1"/>
      <c r="O732" s="1"/>
      <c r="P732" s="1"/>
      <c r="Q732" s="1"/>
      <c r="R732" s="1"/>
      <c r="S732" s="1"/>
      <c r="T732" s="1"/>
      <c r="U732" s="1"/>
    </row>
    <row r="733" spans="2:21" x14ac:dyDescent="0.25">
      <c r="B733" s="1"/>
      <c r="C733" s="1"/>
      <c r="D733" s="1"/>
      <c r="E733" s="1"/>
      <c r="F733" s="1"/>
      <c r="G733" s="1"/>
      <c r="H733" s="1"/>
      <c r="I733" s="1">
        <v>727</v>
      </c>
      <c r="J733" s="65">
        <v>6.0976649152447155</v>
      </c>
      <c r="K733" s="95">
        <v>134.15344080621657</v>
      </c>
      <c r="L733" s="99">
        <v>1.1768692904872216</v>
      </c>
      <c r="M733" s="104">
        <v>1.9515946332026406</v>
      </c>
      <c r="N733" s="1"/>
      <c r="O733" s="1"/>
      <c r="P733" s="1"/>
      <c r="Q733" s="1"/>
      <c r="R733" s="1"/>
      <c r="S733" s="1"/>
      <c r="T733" s="1"/>
      <c r="U733" s="1"/>
    </row>
    <row r="734" spans="2:21" x14ac:dyDescent="0.25">
      <c r="B734" s="1"/>
      <c r="C734" s="1"/>
      <c r="D734" s="1"/>
      <c r="E734" s="1"/>
      <c r="F734" s="1"/>
      <c r="G734" s="1"/>
      <c r="H734" s="1"/>
      <c r="I734" s="1">
        <v>728</v>
      </c>
      <c r="J734" s="65">
        <v>5.9321040079523364</v>
      </c>
      <c r="K734" s="95">
        <v>127.25436294311734</v>
      </c>
      <c r="L734" s="99">
        <v>1.0631196350265408</v>
      </c>
      <c r="M734" s="104">
        <v>3.450522100571245</v>
      </c>
      <c r="N734" s="1"/>
      <c r="O734" s="1"/>
      <c r="P734" s="1"/>
      <c r="Q734" s="1"/>
      <c r="R734" s="1"/>
      <c r="S734" s="1"/>
      <c r="T734" s="1"/>
      <c r="U734" s="1"/>
    </row>
    <row r="735" spans="2:21" x14ac:dyDescent="0.25">
      <c r="B735" s="1"/>
      <c r="C735" s="1"/>
      <c r="D735" s="1"/>
      <c r="E735" s="1"/>
      <c r="F735" s="1"/>
      <c r="G735" s="1"/>
      <c r="H735" s="1"/>
      <c r="I735" s="1">
        <v>729</v>
      </c>
      <c r="J735" s="65">
        <v>5.658303523803446</v>
      </c>
      <c r="K735" s="95">
        <v>127.7455075176083</v>
      </c>
      <c r="L735" s="99">
        <v>1.0485372573881513</v>
      </c>
      <c r="M735" s="104">
        <v>4.0222108347775958</v>
      </c>
      <c r="N735" s="1"/>
      <c r="O735" s="1"/>
      <c r="P735" s="1"/>
      <c r="Q735" s="1"/>
      <c r="R735" s="1"/>
      <c r="S735" s="1"/>
      <c r="T735" s="1"/>
      <c r="U735" s="1"/>
    </row>
    <row r="736" spans="2:21" x14ac:dyDescent="0.25">
      <c r="B736" s="1"/>
      <c r="C736" s="1"/>
      <c r="D736" s="1"/>
      <c r="E736" s="1"/>
      <c r="F736" s="1"/>
      <c r="G736" s="1"/>
      <c r="H736" s="1"/>
      <c r="I736" s="1">
        <v>730</v>
      </c>
      <c r="J736" s="65">
        <v>6.5248093829595089</v>
      </c>
      <c r="K736" s="95">
        <v>125.2808064833708</v>
      </c>
      <c r="L736" s="99">
        <v>1.0384705591570365</v>
      </c>
      <c r="M736" s="104">
        <v>3.1558001800259206</v>
      </c>
      <c r="N736" s="1"/>
      <c r="O736" s="1"/>
      <c r="P736" s="1"/>
      <c r="Q736" s="1"/>
      <c r="R736" s="1"/>
      <c r="S736" s="1"/>
      <c r="T736" s="1"/>
      <c r="U736" s="1"/>
    </row>
    <row r="737" spans="2:21" x14ac:dyDescent="0.25">
      <c r="B737" s="1"/>
      <c r="C737" s="1"/>
      <c r="D737" s="1"/>
      <c r="E737" s="1"/>
      <c r="F737" s="1"/>
      <c r="G737" s="1"/>
      <c r="H737" s="1"/>
      <c r="I737" s="1">
        <v>731</v>
      </c>
      <c r="J737" s="65">
        <v>5.7815081552505942</v>
      </c>
      <c r="K737" s="95">
        <v>123.89991661069416</v>
      </c>
      <c r="L737" s="99">
        <v>1.0841766397343962</v>
      </c>
      <c r="M737" s="104">
        <v>2.9804338032013931</v>
      </c>
      <c r="N737" s="1"/>
      <c r="O737" s="1"/>
      <c r="P737" s="1"/>
      <c r="Q737" s="1"/>
      <c r="R737" s="1"/>
      <c r="S737" s="1"/>
      <c r="T737" s="1"/>
      <c r="U737" s="1"/>
    </row>
    <row r="738" spans="2:21" x14ac:dyDescent="0.25">
      <c r="B738" s="1"/>
      <c r="C738" s="1"/>
      <c r="D738" s="1"/>
      <c r="E738" s="1"/>
      <c r="F738" s="1"/>
      <c r="G738" s="1"/>
      <c r="H738" s="1"/>
      <c r="I738" s="1">
        <v>732</v>
      </c>
      <c r="J738" s="65">
        <v>7.223808053496569</v>
      </c>
      <c r="K738" s="95">
        <v>135.12001471985613</v>
      </c>
      <c r="L738" s="99">
        <v>1.0418862291644926</v>
      </c>
      <c r="M738" s="104">
        <v>3.0911521194699141</v>
      </c>
      <c r="N738" s="1"/>
      <c r="O738" s="1"/>
      <c r="P738" s="1"/>
      <c r="Q738" s="1"/>
      <c r="R738" s="1"/>
      <c r="S738" s="1"/>
      <c r="T738" s="1"/>
      <c r="U738" s="1"/>
    </row>
    <row r="739" spans="2:21" x14ac:dyDescent="0.25">
      <c r="B739" s="1"/>
      <c r="C739" s="1"/>
      <c r="D739" s="1"/>
      <c r="E739" s="1"/>
      <c r="F739" s="1"/>
      <c r="G739" s="1"/>
      <c r="H739" s="1"/>
      <c r="I739" s="1">
        <v>733</v>
      </c>
      <c r="J739" s="65">
        <v>5.9625441586727783</v>
      </c>
      <c r="K739" s="95">
        <v>122.19755035096827</v>
      </c>
      <c r="L739" s="99">
        <v>1.106125416145683</v>
      </c>
      <c r="M739" s="104">
        <v>2.2984240265961233</v>
      </c>
      <c r="N739" s="1"/>
      <c r="O739" s="1"/>
      <c r="P739" s="1"/>
      <c r="Q739" s="1"/>
      <c r="R739" s="1"/>
      <c r="S739" s="1"/>
      <c r="T739" s="1"/>
      <c r="U739" s="1"/>
    </row>
    <row r="740" spans="2:21" x14ac:dyDescent="0.25">
      <c r="B740" s="1"/>
      <c r="C740" s="1"/>
      <c r="D740" s="1"/>
      <c r="E740" s="1"/>
      <c r="F740" s="1"/>
      <c r="G740" s="1"/>
      <c r="H740" s="1"/>
      <c r="I740" s="1">
        <v>734</v>
      </c>
      <c r="J740" s="65">
        <v>5.0360784492313604</v>
      </c>
      <c r="K740" s="95">
        <v>122.0115667279393</v>
      </c>
      <c r="L740" s="99">
        <v>1.1115788970112226</v>
      </c>
      <c r="M740" s="104">
        <v>3.1212134960713165</v>
      </c>
      <c r="N740" s="1"/>
      <c r="O740" s="1"/>
      <c r="P740" s="1"/>
      <c r="Q740" s="1"/>
      <c r="R740" s="1"/>
      <c r="S740" s="1"/>
      <c r="T740" s="1"/>
      <c r="U740" s="1"/>
    </row>
    <row r="741" spans="2:21" x14ac:dyDescent="0.25">
      <c r="B741" s="1"/>
      <c r="C741" s="1"/>
      <c r="D741" s="1"/>
      <c r="E741" s="1"/>
      <c r="F741" s="1"/>
      <c r="G741" s="1"/>
      <c r="H741" s="1"/>
      <c r="I741" s="1">
        <v>735</v>
      </c>
      <c r="J741" s="65">
        <v>5.6711902820724358</v>
      </c>
      <c r="K741" s="95">
        <v>124.36680178496388</v>
      </c>
      <c r="L741" s="99">
        <v>1.0371291114004471</v>
      </c>
      <c r="M741" s="104">
        <v>3.9639346397223161</v>
      </c>
      <c r="N741" s="1"/>
      <c r="O741" s="1"/>
      <c r="P741" s="1"/>
      <c r="Q741" s="1"/>
      <c r="R741" s="1"/>
      <c r="S741" s="1"/>
      <c r="T741" s="1"/>
      <c r="U741" s="1"/>
    </row>
    <row r="742" spans="2:21" x14ac:dyDescent="0.25">
      <c r="B742" s="1"/>
      <c r="C742" s="1"/>
      <c r="D742" s="1"/>
      <c r="E742" s="1"/>
      <c r="F742" s="1"/>
      <c r="G742" s="1"/>
      <c r="H742" s="1"/>
      <c r="I742" s="1">
        <v>736</v>
      </c>
      <c r="J742" s="65">
        <v>5.914827234750617</v>
      </c>
      <c r="K742" s="95">
        <v>126.50444764268981</v>
      </c>
      <c r="L742" s="99">
        <v>1.1155473721685767</v>
      </c>
      <c r="M742" s="104">
        <v>2.5277586421038833</v>
      </c>
      <c r="N742" s="1"/>
      <c r="O742" s="1"/>
      <c r="P742" s="1"/>
      <c r="Q742" s="1"/>
      <c r="R742" s="1"/>
      <c r="S742" s="1"/>
      <c r="T742" s="1"/>
      <c r="U742" s="1"/>
    </row>
    <row r="743" spans="2:21" x14ac:dyDescent="0.25">
      <c r="B743" s="1"/>
      <c r="C743" s="1"/>
      <c r="D743" s="1"/>
      <c r="E743" s="1"/>
      <c r="F743" s="1"/>
      <c r="G743" s="1"/>
      <c r="H743" s="1"/>
      <c r="I743" s="1">
        <v>737</v>
      </c>
      <c r="J743" s="65">
        <v>6.4244773789796854</v>
      </c>
      <c r="K743" s="95">
        <v>135.70143781712045</v>
      </c>
      <c r="L743" s="99">
        <v>1.0723469167534445</v>
      </c>
      <c r="M743" s="104">
        <v>3.3832609600827013</v>
      </c>
      <c r="N743" s="1"/>
      <c r="O743" s="1"/>
      <c r="P743" s="1"/>
      <c r="Q743" s="1"/>
      <c r="R743" s="1"/>
      <c r="S743" s="1"/>
      <c r="T743" s="1"/>
      <c r="U743" s="1"/>
    </row>
    <row r="744" spans="2:21" x14ac:dyDescent="0.25">
      <c r="B744" s="1"/>
      <c r="C744" s="1"/>
      <c r="D744" s="1"/>
      <c r="E744" s="1"/>
      <c r="F744" s="1"/>
      <c r="G744" s="1"/>
      <c r="H744" s="1"/>
      <c r="I744" s="1">
        <v>738</v>
      </c>
      <c r="J744" s="65">
        <v>5.3999916372171501</v>
      </c>
      <c r="K744" s="95">
        <v>118.11714738195259</v>
      </c>
      <c r="L744" s="99">
        <v>1.0724936394765976</v>
      </c>
      <c r="M744" s="104">
        <v>3.088732077152784</v>
      </c>
      <c r="N744" s="1"/>
      <c r="O744" s="1"/>
      <c r="P744" s="1"/>
      <c r="Q744" s="1"/>
      <c r="R744" s="1"/>
      <c r="S744" s="1"/>
      <c r="T744" s="1"/>
      <c r="U744" s="1"/>
    </row>
    <row r="745" spans="2:21" x14ac:dyDescent="0.25">
      <c r="B745" s="1"/>
      <c r="C745" s="1"/>
      <c r="D745" s="1"/>
      <c r="E745" s="1"/>
      <c r="F745" s="1"/>
      <c r="G745" s="1"/>
      <c r="H745" s="1"/>
      <c r="I745" s="1">
        <v>739</v>
      </c>
      <c r="J745" s="65">
        <v>6.8180842650183866</v>
      </c>
      <c r="K745" s="95">
        <v>137.06442749722524</v>
      </c>
      <c r="L745" s="99">
        <v>1.1359615833534984</v>
      </c>
      <c r="M745" s="104">
        <v>2.0331380978241711</v>
      </c>
      <c r="N745" s="1"/>
      <c r="O745" s="1"/>
      <c r="P745" s="1"/>
      <c r="Q745" s="1"/>
      <c r="R745" s="1"/>
      <c r="S745" s="1"/>
      <c r="T745" s="1"/>
      <c r="U745" s="1"/>
    </row>
    <row r="746" spans="2:21" x14ac:dyDescent="0.25">
      <c r="B746" s="1"/>
      <c r="C746" s="1"/>
      <c r="D746" s="1"/>
      <c r="E746" s="1"/>
      <c r="F746" s="1"/>
      <c r="G746" s="1"/>
      <c r="H746" s="1"/>
      <c r="I746" s="1">
        <v>740</v>
      </c>
      <c r="J746" s="65">
        <v>6.5676790399498195</v>
      </c>
      <c r="K746" s="95">
        <v>130.50294550614211</v>
      </c>
      <c r="L746" s="99">
        <v>1.0990776320277307</v>
      </c>
      <c r="M746" s="104">
        <v>2.4342029332472315</v>
      </c>
      <c r="N746" s="1"/>
      <c r="O746" s="1"/>
      <c r="P746" s="1"/>
      <c r="Q746" s="1"/>
      <c r="R746" s="1"/>
      <c r="S746" s="1"/>
      <c r="T746" s="1"/>
      <c r="U746" s="1"/>
    </row>
    <row r="747" spans="2:21" x14ac:dyDescent="0.25">
      <c r="B747" s="1"/>
      <c r="C747" s="1"/>
      <c r="D747" s="1"/>
      <c r="E747" s="1"/>
      <c r="F747" s="1"/>
      <c r="G747" s="1"/>
      <c r="H747" s="1"/>
      <c r="I747" s="1">
        <v>741</v>
      </c>
      <c r="J747" s="65">
        <v>6.3993382988069891</v>
      </c>
      <c r="K747" s="95">
        <v>119.74262742817503</v>
      </c>
      <c r="L747" s="99">
        <v>1.0367535572122193</v>
      </c>
      <c r="M747" s="104">
        <v>2.8701554717026951</v>
      </c>
      <c r="N747" s="1"/>
      <c r="O747" s="1"/>
      <c r="P747" s="1"/>
      <c r="Q747" s="1"/>
      <c r="R747" s="1"/>
      <c r="S747" s="1"/>
      <c r="T747" s="1"/>
      <c r="U747" s="1"/>
    </row>
    <row r="748" spans="2:21" x14ac:dyDescent="0.25">
      <c r="B748" s="1"/>
      <c r="C748" s="1"/>
      <c r="D748" s="1"/>
      <c r="E748" s="1"/>
      <c r="F748" s="1"/>
      <c r="G748" s="1"/>
      <c r="H748" s="1"/>
      <c r="I748" s="1">
        <v>742</v>
      </c>
      <c r="J748" s="65">
        <v>5.3175282907788333</v>
      </c>
      <c r="K748" s="95">
        <v>137.34645485489816</v>
      </c>
      <c r="L748" s="99">
        <v>1.06468947322004</v>
      </c>
      <c r="M748" s="104">
        <v>4.7302623079096602</v>
      </c>
      <c r="N748" s="1"/>
      <c r="O748" s="1"/>
      <c r="P748" s="1"/>
      <c r="Q748" s="1"/>
      <c r="R748" s="1"/>
      <c r="S748" s="1"/>
      <c r="T748" s="1"/>
      <c r="U748" s="1"/>
    </row>
    <row r="749" spans="2:21" x14ac:dyDescent="0.25">
      <c r="B749" s="1"/>
      <c r="C749" s="1"/>
      <c r="D749" s="1"/>
      <c r="E749" s="1"/>
      <c r="F749" s="1"/>
      <c r="G749" s="1"/>
      <c r="H749" s="1"/>
      <c r="I749" s="1">
        <v>743</v>
      </c>
      <c r="J749" s="65">
        <v>6.2353922905994619</v>
      </c>
      <c r="K749" s="95">
        <v>136.32824844892502</v>
      </c>
      <c r="L749" s="99">
        <v>1.0812697775103013</v>
      </c>
      <c r="M749" s="104">
        <v>3.4590949123761412</v>
      </c>
      <c r="N749" s="1"/>
      <c r="O749" s="1"/>
      <c r="P749" s="1"/>
      <c r="Q749" s="1"/>
      <c r="R749" s="1"/>
      <c r="S749" s="1"/>
      <c r="T749" s="1"/>
      <c r="U749" s="1"/>
    </row>
    <row r="750" spans="2:21" x14ac:dyDescent="0.25">
      <c r="B750" s="1"/>
      <c r="C750" s="1"/>
      <c r="D750" s="1"/>
      <c r="E750" s="1"/>
      <c r="F750" s="1"/>
      <c r="G750" s="1"/>
      <c r="H750" s="1"/>
      <c r="I750" s="1">
        <v>744</v>
      </c>
      <c r="J750" s="65">
        <v>6.3295256616054436</v>
      </c>
      <c r="K750" s="95">
        <v>133.89720921148123</v>
      </c>
      <c r="L750" s="99">
        <v>1.0921444597629715</v>
      </c>
      <c r="M750" s="104">
        <v>3.0209714299118211</v>
      </c>
      <c r="N750" s="1"/>
      <c r="O750" s="1"/>
      <c r="P750" s="1"/>
      <c r="Q750" s="1"/>
      <c r="R750" s="1"/>
      <c r="S750" s="1"/>
      <c r="T750" s="1"/>
      <c r="U750" s="1"/>
    </row>
    <row r="751" spans="2:21" x14ac:dyDescent="0.25">
      <c r="B751" s="1"/>
      <c r="C751" s="1"/>
      <c r="D751" s="1"/>
      <c r="E751" s="1"/>
      <c r="F751" s="1"/>
      <c r="G751" s="1"/>
      <c r="H751" s="1"/>
      <c r="I751" s="1">
        <v>745</v>
      </c>
      <c r="J751" s="65">
        <v>6.6415902342403434</v>
      </c>
      <c r="K751" s="95">
        <v>134.29092602638553</v>
      </c>
      <c r="L751" s="99">
        <v>1.0812128539266379</v>
      </c>
      <c r="M751" s="104">
        <v>2.9203316717636483</v>
      </c>
      <c r="N751" s="1"/>
      <c r="O751" s="1"/>
      <c r="P751" s="1"/>
      <c r="Q751" s="1"/>
      <c r="R751" s="1"/>
      <c r="S751" s="1"/>
      <c r="T751" s="1"/>
      <c r="U751" s="1"/>
    </row>
    <row r="752" spans="2:21" x14ac:dyDescent="0.25">
      <c r="B752" s="1"/>
      <c r="C752" s="1"/>
      <c r="D752" s="1"/>
      <c r="E752" s="1"/>
      <c r="F752" s="1"/>
      <c r="G752" s="1"/>
      <c r="H752" s="1"/>
      <c r="I752" s="1">
        <v>746</v>
      </c>
      <c r="J752" s="65">
        <v>6.4800315218635109</v>
      </c>
      <c r="K752" s="95">
        <v>130.81488191066103</v>
      </c>
      <c r="L752" s="99">
        <v>1.1109825550737413</v>
      </c>
      <c r="M752" s="104">
        <v>2.3487830987803839</v>
      </c>
      <c r="N752" s="1"/>
      <c r="O752" s="1"/>
      <c r="P752" s="1"/>
      <c r="Q752" s="1"/>
      <c r="R752" s="1"/>
      <c r="S752" s="1"/>
      <c r="T752" s="1"/>
      <c r="U752" s="1"/>
    </row>
    <row r="753" spans="2:21" x14ac:dyDescent="0.25">
      <c r="B753" s="1"/>
      <c r="C753" s="1"/>
      <c r="D753" s="1"/>
      <c r="E753" s="1"/>
      <c r="F753" s="1"/>
      <c r="G753" s="1"/>
      <c r="H753" s="1"/>
      <c r="I753" s="1">
        <v>747</v>
      </c>
      <c r="J753" s="65">
        <v>5.7933005720851121</v>
      </c>
      <c r="K753" s="95">
        <v>120.14360691730296</v>
      </c>
      <c r="L753" s="99">
        <v>1.1034793249417936</v>
      </c>
      <c r="M753" s="104">
        <v>2.3431423756097693</v>
      </c>
      <c r="N753" s="1"/>
      <c r="O753" s="1"/>
      <c r="P753" s="1"/>
      <c r="Q753" s="1"/>
      <c r="R753" s="1"/>
      <c r="S753" s="1"/>
      <c r="T753" s="1"/>
      <c r="U753" s="1"/>
    </row>
    <row r="754" spans="2:21" x14ac:dyDescent="0.25">
      <c r="B754" s="1"/>
      <c r="C754" s="1"/>
      <c r="D754" s="1"/>
      <c r="E754" s="1"/>
      <c r="F754" s="1"/>
      <c r="G754" s="1"/>
      <c r="H754" s="1"/>
      <c r="I754" s="1">
        <v>748</v>
      </c>
      <c r="J754" s="65">
        <v>6.9045186509063452</v>
      </c>
      <c r="K754" s="95">
        <v>136.33080006938377</v>
      </c>
      <c r="L754" s="99">
        <v>1.1443592740868098</v>
      </c>
      <c r="M754" s="104">
        <v>1.7703906112580494</v>
      </c>
      <c r="N754" s="1"/>
      <c r="O754" s="1"/>
      <c r="P754" s="1"/>
      <c r="Q754" s="1"/>
      <c r="R754" s="1"/>
      <c r="S754" s="1"/>
      <c r="T754" s="1"/>
      <c r="U754" s="1"/>
    </row>
    <row r="755" spans="2:21" x14ac:dyDescent="0.25">
      <c r="B755" s="1"/>
      <c r="C755" s="1"/>
      <c r="D755" s="1"/>
      <c r="E755" s="1"/>
      <c r="F755" s="1"/>
      <c r="G755" s="1"/>
      <c r="H755" s="1"/>
      <c r="I755" s="1">
        <v>749</v>
      </c>
      <c r="J755" s="65">
        <v>6.5077257339484342</v>
      </c>
      <c r="K755" s="95">
        <v>137.9704019221798</v>
      </c>
      <c r="L755" s="99">
        <v>1.1016143478221372</v>
      </c>
      <c r="M755" s="104">
        <v>2.9499305084519989</v>
      </c>
      <c r="N755" s="1"/>
      <c r="O755" s="1"/>
      <c r="P755" s="1"/>
      <c r="Q755" s="1"/>
      <c r="R755" s="1"/>
      <c r="S755" s="1"/>
      <c r="T755" s="1"/>
      <c r="U755" s="1"/>
    </row>
    <row r="756" spans="2:21" x14ac:dyDescent="0.25">
      <c r="B756" s="1"/>
      <c r="C756" s="1"/>
      <c r="D756" s="1"/>
      <c r="E756" s="1"/>
      <c r="F756" s="1"/>
      <c r="G756" s="1"/>
      <c r="H756" s="1"/>
      <c r="I756" s="1">
        <v>750</v>
      </c>
      <c r="J756" s="65">
        <v>7.5096500516907412</v>
      </c>
      <c r="K756" s="95">
        <v>133.59572586833104</v>
      </c>
      <c r="L756" s="99">
        <v>1.1418391820913993</v>
      </c>
      <c r="M756" s="104">
        <v>1.0236280783026039</v>
      </c>
      <c r="N756" s="1"/>
      <c r="O756" s="1"/>
      <c r="P756" s="1"/>
      <c r="Q756" s="1"/>
      <c r="R756" s="1"/>
      <c r="S756" s="1"/>
      <c r="T756" s="1"/>
      <c r="U756" s="1"/>
    </row>
    <row r="757" spans="2:21" x14ac:dyDescent="0.25">
      <c r="B757" s="1"/>
      <c r="C757" s="1"/>
      <c r="D757" s="1"/>
      <c r="E757" s="1"/>
      <c r="F757" s="1"/>
      <c r="G757" s="1"/>
      <c r="H757" s="1"/>
      <c r="I757" s="1">
        <v>751</v>
      </c>
      <c r="J757" s="65">
        <v>6.83161697042092</v>
      </c>
      <c r="K757" s="95">
        <v>146.61654100117602</v>
      </c>
      <c r="L757" s="99">
        <v>1.0460070695769257</v>
      </c>
      <c r="M757" s="104">
        <v>4.1040972881690578</v>
      </c>
      <c r="N757" s="1"/>
      <c r="O757" s="1"/>
      <c r="P757" s="1"/>
      <c r="Q757" s="1"/>
      <c r="R757" s="1"/>
      <c r="S757" s="1"/>
      <c r="T757" s="1"/>
      <c r="U757" s="1"/>
    </row>
    <row r="758" spans="2:21" x14ac:dyDescent="0.25">
      <c r="B758" s="1"/>
      <c r="C758" s="1"/>
      <c r="D758" s="1"/>
      <c r="E758" s="1"/>
      <c r="F758" s="1"/>
      <c r="G758" s="1"/>
      <c r="H758" s="1"/>
      <c r="I758" s="1">
        <v>752</v>
      </c>
      <c r="J758" s="65">
        <v>6.4236583599386403</v>
      </c>
      <c r="K758" s="95">
        <v>124.17586499789749</v>
      </c>
      <c r="L758" s="99">
        <v>1.1371315025634021</v>
      </c>
      <c r="M758" s="104">
        <v>1.5007433218326547</v>
      </c>
      <c r="N758" s="1"/>
      <c r="O758" s="1"/>
      <c r="P758" s="1"/>
      <c r="Q758" s="1"/>
      <c r="R758" s="1"/>
      <c r="S758" s="1"/>
      <c r="T758" s="1"/>
      <c r="U758" s="1"/>
    </row>
    <row r="759" spans="2:21" x14ac:dyDescent="0.25">
      <c r="B759" s="1"/>
      <c r="C759" s="1"/>
      <c r="D759" s="1"/>
      <c r="E759" s="1"/>
      <c r="F759" s="1"/>
      <c r="G759" s="1"/>
      <c r="H759" s="1"/>
      <c r="I759" s="1">
        <v>753</v>
      </c>
      <c r="J759" s="65">
        <v>6.601833961106288</v>
      </c>
      <c r="K759" s="95">
        <v>132.81985997135078</v>
      </c>
      <c r="L759" s="99">
        <v>1.0951653928361387</v>
      </c>
      <c r="M759" s="104">
        <v>2.6254544061610936</v>
      </c>
      <c r="N759" s="1"/>
      <c r="O759" s="1"/>
      <c r="P759" s="1"/>
      <c r="Q759" s="1"/>
      <c r="R759" s="1"/>
      <c r="S759" s="1"/>
      <c r="T759" s="1"/>
      <c r="U759" s="1"/>
    </row>
    <row r="760" spans="2:21" x14ac:dyDescent="0.25">
      <c r="B760" s="1"/>
      <c r="C760" s="1"/>
      <c r="D760" s="1"/>
      <c r="E760" s="1"/>
      <c r="F760" s="1"/>
      <c r="G760" s="1"/>
      <c r="H760" s="1"/>
      <c r="I760" s="1">
        <v>754</v>
      </c>
      <c r="J760" s="65">
        <v>6.2014354003167185</v>
      </c>
      <c r="K760" s="95">
        <v>147.31018932826601</v>
      </c>
      <c r="L760" s="99">
        <v>1.1444895442381133</v>
      </c>
      <c r="M760" s="104">
        <v>3.1275280912422971</v>
      </c>
      <c r="N760" s="1"/>
      <c r="O760" s="1"/>
      <c r="P760" s="1"/>
      <c r="Q760" s="1"/>
      <c r="R760" s="1"/>
      <c r="S760" s="1"/>
      <c r="T760" s="1"/>
      <c r="U760" s="1"/>
    </row>
    <row r="761" spans="2:21" x14ac:dyDescent="0.25">
      <c r="B761" s="1"/>
      <c r="C761" s="1"/>
      <c r="D761" s="1"/>
      <c r="E761" s="1"/>
      <c r="F761" s="1"/>
      <c r="G761" s="1"/>
      <c r="H761" s="1"/>
      <c r="I761" s="1">
        <v>755</v>
      </c>
      <c r="J761" s="65">
        <v>6.2348529378228044</v>
      </c>
      <c r="K761" s="95">
        <v>134.1402520344825</v>
      </c>
      <c r="L761" s="99">
        <v>1.0650173873601549</v>
      </c>
      <c r="M761" s="104">
        <v>3.5983225624585486</v>
      </c>
      <c r="N761" s="1"/>
      <c r="O761" s="1"/>
      <c r="P761" s="1"/>
      <c r="Q761" s="1"/>
      <c r="R761" s="1"/>
      <c r="S761" s="1"/>
      <c r="T761" s="1"/>
      <c r="U761" s="1"/>
    </row>
    <row r="762" spans="2:21" x14ac:dyDescent="0.25">
      <c r="B762" s="1"/>
      <c r="C762" s="1"/>
      <c r="D762" s="1"/>
      <c r="E762" s="1"/>
      <c r="F762" s="1"/>
      <c r="G762" s="1"/>
      <c r="H762" s="1"/>
      <c r="I762" s="1">
        <v>756</v>
      </c>
      <c r="J762" s="65">
        <v>6.2314551552328403</v>
      </c>
      <c r="K762" s="95">
        <v>136.76572369913069</v>
      </c>
      <c r="L762" s="99">
        <v>1.1513167348314941</v>
      </c>
      <c r="M762" s="104">
        <v>2.3658309019031449</v>
      </c>
      <c r="N762" s="1"/>
      <c r="O762" s="1"/>
      <c r="P762" s="1"/>
      <c r="Q762" s="1"/>
      <c r="R762" s="1"/>
      <c r="S762" s="1"/>
      <c r="T762" s="1"/>
      <c r="U762" s="1"/>
    </row>
    <row r="763" spans="2:21" x14ac:dyDescent="0.25">
      <c r="B763" s="1"/>
      <c r="C763" s="1"/>
      <c r="D763" s="1"/>
      <c r="E763" s="1"/>
      <c r="F763" s="1"/>
      <c r="G763" s="1"/>
      <c r="H763" s="1"/>
      <c r="I763" s="1">
        <v>757</v>
      </c>
      <c r="J763" s="65">
        <v>5.9002796005985845</v>
      </c>
      <c r="K763" s="95">
        <v>129.86489139794202</v>
      </c>
      <c r="L763" s="99">
        <v>1.1159465109657101</v>
      </c>
      <c r="M763" s="104">
        <v>2.7813536191164161</v>
      </c>
      <c r="N763" s="1"/>
      <c r="O763" s="1"/>
      <c r="P763" s="1"/>
      <c r="Q763" s="1"/>
      <c r="R763" s="1"/>
      <c r="S763" s="1"/>
      <c r="T763" s="1"/>
      <c r="U763" s="1"/>
    </row>
    <row r="764" spans="2:21" x14ac:dyDescent="0.25">
      <c r="B764" s="1"/>
      <c r="C764" s="1"/>
      <c r="D764" s="1"/>
      <c r="E764" s="1"/>
      <c r="F764" s="1"/>
      <c r="G764" s="1"/>
      <c r="H764" s="1"/>
      <c r="I764" s="1">
        <v>758</v>
      </c>
      <c r="J764" s="65">
        <v>6.4317568284000393</v>
      </c>
      <c r="K764" s="95">
        <v>136.49262615944522</v>
      </c>
      <c r="L764" s="99">
        <v>1.1100951059865813</v>
      </c>
      <c r="M764" s="104">
        <v>2.7930337937522083</v>
      </c>
      <c r="N764" s="1"/>
      <c r="O764" s="1"/>
      <c r="P764" s="1"/>
      <c r="Q764" s="1"/>
      <c r="R764" s="1"/>
      <c r="S764" s="1"/>
      <c r="T764" s="1"/>
      <c r="U764" s="1"/>
    </row>
    <row r="765" spans="2:21" x14ac:dyDescent="0.25">
      <c r="B765" s="1"/>
      <c r="C765" s="1"/>
      <c r="D765" s="1"/>
      <c r="E765" s="1"/>
      <c r="F765" s="1"/>
      <c r="G765" s="1"/>
      <c r="H765" s="1"/>
      <c r="I765" s="1">
        <v>759</v>
      </c>
      <c r="J765" s="65">
        <v>5.2798579395779583</v>
      </c>
      <c r="K765" s="95">
        <v>131.49662807613069</v>
      </c>
      <c r="L765" s="99">
        <v>1.078298549413502</v>
      </c>
      <c r="M765" s="104">
        <v>4.142171719407985</v>
      </c>
      <c r="N765" s="1"/>
      <c r="O765" s="1"/>
      <c r="P765" s="1"/>
      <c r="Q765" s="1"/>
      <c r="R765" s="1"/>
      <c r="S765" s="1"/>
      <c r="T765" s="1"/>
      <c r="U765" s="1"/>
    </row>
    <row r="766" spans="2:21" x14ac:dyDescent="0.25">
      <c r="B766" s="1"/>
      <c r="C766" s="1"/>
      <c r="D766" s="1"/>
      <c r="E766" s="1"/>
      <c r="F766" s="1"/>
      <c r="G766" s="1"/>
      <c r="H766" s="1"/>
      <c r="I766" s="1">
        <v>760</v>
      </c>
      <c r="J766" s="65">
        <v>5.4176047546912756</v>
      </c>
      <c r="K766" s="95">
        <v>124.67099189621115</v>
      </c>
      <c r="L766" s="99">
        <v>1.0914436007827175</v>
      </c>
      <c r="M766" s="104">
        <v>3.2814157379286915</v>
      </c>
      <c r="N766" s="1"/>
      <c r="O766" s="1"/>
      <c r="P766" s="1"/>
      <c r="Q766" s="1"/>
      <c r="R766" s="1"/>
      <c r="S766" s="1"/>
      <c r="T766" s="1"/>
      <c r="U766" s="1"/>
    </row>
    <row r="767" spans="2:21" x14ac:dyDescent="0.25">
      <c r="B767" s="1"/>
      <c r="C767" s="1"/>
      <c r="D767" s="1"/>
      <c r="E767" s="1"/>
      <c r="F767" s="1"/>
      <c r="G767" s="1"/>
      <c r="H767" s="1"/>
      <c r="I767" s="1">
        <v>761</v>
      </c>
      <c r="J767" s="65">
        <v>5.7577836511525762</v>
      </c>
      <c r="K767" s="95">
        <v>150.43390152088566</v>
      </c>
      <c r="L767" s="99">
        <v>1.1758222510446292</v>
      </c>
      <c r="M767" s="104">
        <v>3.2746646538324988</v>
      </c>
      <c r="N767" s="1"/>
      <c r="O767" s="1"/>
      <c r="P767" s="1"/>
      <c r="Q767" s="1"/>
      <c r="R767" s="1"/>
      <c r="S767" s="1"/>
      <c r="T767" s="1"/>
      <c r="U767" s="1"/>
    </row>
    <row r="768" spans="2:21" x14ac:dyDescent="0.25">
      <c r="B768" s="1"/>
      <c r="C768" s="1"/>
      <c r="D768" s="1"/>
      <c r="E768" s="1"/>
      <c r="F768" s="1"/>
      <c r="G768" s="1"/>
      <c r="H768" s="1"/>
      <c r="I768" s="1">
        <v>762</v>
      </c>
      <c r="J768" s="65">
        <v>6.2179501905119468</v>
      </c>
      <c r="K768" s="95">
        <v>135.90873606257571</v>
      </c>
      <c r="L768" s="99">
        <v>1.077517742259281</v>
      </c>
      <c r="M768" s="104">
        <v>3.5137746063726922</v>
      </c>
      <c r="N768" s="1"/>
      <c r="O768" s="1"/>
      <c r="P768" s="1"/>
      <c r="Q768" s="1"/>
      <c r="R768" s="1"/>
      <c r="S768" s="1"/>
      <c r="T768" s="1"/>
      <c r="U768" s="1"/>
    </row>
    <row r="769" spans="2:21" x14ac:dyDescent="0.25">
      <c r="B769" s="1"/>
      <c r="C769" s="1"/>
      <c r="D769" s="1"/>
      <c r="E769" s="1"/>
      <c r="F769" s="1"/>
      <c r="G769" s="1"/>
      <c r="H769" s="1"/>
      <c r="I769" s="1">
        <v>763</v>
      </c>
      <c r="J769" s="65">
        <v>6.0946570359198526</v>
      </c>
      <c r="K769" s="95">
        <v>138.06776914264162</v>
      </c>
      <c r="L769" s="99">
        <v>1.1322482705820229</v>
      </c>
      <c r="M769" s="104">
        <v>2.8779294171184446</v>
      </c>
      <c r="N769" s="1"/>
      <c r="O769" s="1"/>
      <c r="P769" s="1"/>
      <c r="Q769" s="1"/>
      <c r="R769" s="1"/>
      <c r="S769" s="1"/>
      <c r="T769" s="1"/>
      <c r="U769" s="1"/>
    </row>
    <row r="770" spans="2:21" x14ac:dyDescent="0.25">
      <c r="B770" s="1"/>
      <c r="C770" s="1"/>
      <c r="D770" s="1"/>
      <c r="E770" s="1"/>
      <c r="F770" s="1"/>
      <c r="G770" s="1"/>
      <c r="H770" s="1"/>
      <c r="I770" s="1">
        <v>764</v>
      </c>
      <c r="J770" s="65">
        <v>6.6016797065613293</v>
      </c>
      <c r="K770" s="95">
        <v>134.75576369555313</v>
      </c>
      <c r="L770" s="99">
        <v>1.1013281856755028</v>
      </c>
      <c r="M770" s="104">
        <v>2.6532120304185547</v>
      </c>
      <c r="N770" s="1"/>
      <c r="O770" s="1"/>
      <c r="P770" s="1"/>
      <c r="Q770" s="1"/>
      <c r="R770" s="1"/>
      <c r="S770" s="1"/>
      <c r="T770" s="1"/>
      <c r="U770" s="1"/>
    </row>
    <row r="771" spans="2:21" x14ac:dyDescent="0.25">
      <c r="B771" s="1"/>
      <c r="C771" s="1"/>
      <c r="D771" s="1"/>
      <c r="E771" s="1"/>
      <c r="F771" s="1"/>
      <c r="G771" s="1"/>
      <c r="H771" s="1"/>
      <c r="I771" s="1">
        <v>765</v>
      </c>
      <c r="J771" s="65">
        <v>4.6941717601215895</v>
      </c>
      <c r="K771" s="95">
        <v>121.10539852635571</v>
      </c>
      <c r="L771" s="99">
        <v>1.1092227626255948</v>
      </c>
      <c r="M771" s="104">
        <v>3.42774730735335</v>
      </c>
      <c r="N771" s="1"/>
      <c r="O771" s="1"/>
      <c r="P771" s="1"/>
      <c r="Q771" s="1"/>
      <c r="R771" s="1"/>
      <c r="S771" s="1"/>
      <c r="T771" s="1"/>
      <c r="U771" s="1"/>
    </row>
    <row r="772" spans="2:21" x14ac:dyDescent="0.25">
      <c r="B772" s="1"/>
      <c r="C772" s="1"/>
      <c r="D772" s="1"/>
      <c r="E772" s="1"/>
      <c r="F772" s="1"/>
      <c r="G772" s="1"/>
      <c r="H772" s="1"/>
      <c r="I772" s="1">
        <v>766</v>
      </c>
      <c r="J772" s="65">
        <v>6.0302257393349548</v>
      </c>
      <c r="K772" s="95">
        <v>123.09415123961395</v>
      </c>
      <c r="L772" s="99">
        <v>1.0863356722268001</v>
      </c>
      <c r="M772" s="104">
        <v>2.6316546101081464</v>
      </c>
      <c r="N772" s="1"/>
      <c r="O772" s="1"/>
      <c r="P772" s="1"/>
      <c r="Q772" s="1"/>
      <c r="R772" s="1"/>
      <c r="S772" s="1"/>
      <c r="T772" s="1"/>
      <c r="U772" s="1"/>
    </row>
    <row r="773" spans="2:21" x14ac:dyDescent="0.25">
      <c r="B773" s="1"/>
      <c r="C773" s="1"/>
      <c r="D773" s="1"/>
      <c r="E773" s="1"/>
      <c r="F773" s="1"/>
      <c r="G773" s="1"/>
      <c r="H773" s="1"/>
      <c r="I773" s="1">
        <v>767</v>
      </c>
      <c r="J773" s="65">
        <v>5.9229000686733038</v>
      </c>
      <c r="K773" s="95">
        <v>138.34569866082501</v>
      </c>
      <c r="L773" s="99">
        <v>1.1806471923162347</v>
      </c>
      <c r="M773" s="104">
        <v>2.3430380493144156</v>
      </c>
      <c r="N773" s="1"/>
      <c r="O773" s="1"/>
      <c r="P773" s="1"/>
      <c r="Q773" s="1"/>
      <c r="R773" s="1"/>
      <c r="S773" s="1"/>
      <c r="T773" s="1"/>
      <c r="U773" s="1"/>
    </row>
    <row r="774" spans="2:21" x14ac:dyDescent="0.25">
      <c r="B774" s="1"/>
      <c r="C774" s="1"/>
      <c r="D774" s="1"/>
      <c r="E774" s="1"/>
      <c r="F774" s="1"/>
      <c r="G774" s="1"/>
      <c r="H774" s="1"/>
      <c r="I774" s="1">
        <v>768</v>
      </c>
      <c r="J774" s="65">
        <v>5.9771492030205602</v>
      </c>
      <c r="K774" s="95">
        <v>126.77131709574958</v>
      </c>
      <c r="L774" s="99">
        <v>1.0660991342197512</v>
      </c>
      <c r="M774" s="104">
        <v>3.3169686326394086</v>
      </c>
      <c r="N774" s="1"/>
      <c r="O774" s="1"/>
      <c r="P774" s="1"/>
      <c r="Q774" s="1"/>
      <c r="R774" s="1"/>
      <c r="S774" s="1"/>
      <c r="T774" s="1"/>
      <c r="U774" s="1"/>
    </row>
    <row r="775" spans="2:21" x14ac:dyDescent="0.25">
      <c r="B775" s="1"/>
      <c r="C775" s="1"/>
      <c r="D775" s="1"/>
      <c r="E775" s="1"/>
      <c r="F775" s="1"/>
      <c r="G775" s="1"/>
      <c r="H775" s="1"/>
      <c r="I775" s="1">
        <v>769</v>
      </c>
      <c r="J775" s="65">
        <v>5.5662958662364659</v>
      </c>
      <c r="K775" s="95">
        <v>127.92074358117469</v>
      </c>
      <c r="L775" s="99">
        <v>1.1123203225763894</v>
      </c>
      <c r="M775" s="104">
        <v>3.0333276935509534</v>
      </c>
      <c r="N775" s="1"/>
      <c r="O775" s="1"/>
      <c r="P775" s="1"/>
      <c r="Q775" s="1"/>
      <c r="R775" s="1"/>
      <c r="S775" s="1"/>
      <c r="T775" s="1"/>
      <c r="U775" s="1"/>
    </row>
    <row r="776" spans="2:21" x14ac:dyDescent="0.25">
      <c r="B776" s="1"/>
      <c r="C776" s="1"/>
      <c r="D776" s="1"/>
      <c r="E776" s="1"/>
      <c r="F776" s="1"/>
      <c r="G776" s="1"/>
      <c r="H776" s="1"/>
      <c r="I776" s="1">
        <v>770</v>
      </c>
      <c r="J776" s="65">
        <v>5.5384227875257368</v>
      </c>
      <c r="K776" s="95">
        <v>127.20015161798187</v>
      </c>
      <c r="L776" s="99">
        <v>1.0373427703644831</v>
      </c>
      <c r="M776" s="104">
        <v>4.3076564507400903</v>
      </c>
      <c r="N776" s="1"/>
      <c r="O776" s="1"/>
      <c r="P776" s="1"/>
      <c r="Q776" s="1"/>
      <c r="R776" s="1"/>
      <c r="S776" s="1"/>
      <c r="T776" s="1"/>
      <c r="U776" s="1"/>
    </row>
    <row r="777" spans="2:21" x14ac:dyDescent="0.25">
      <c r="B777" s="1"/>
      <c r="C777" s="1"/>
      <c r="D777" s="1"/>
      <c r="E777" s="1"/>
      <c r="F777" s="1"/>
      <c r="G777" s="1"/>
      <c r="H777" s="1"/>
      <c r="I777" s="1">
        <v>771</v>
      </c>
      <c r="J777" s="65">
        <v>6.6499531545867772</v>
      </c>
      <c r="K777" s="95">
        <v>130.35710005085136</v>
      </c>
      <c r="L777" s="99">
        <v>1.0481821835812435</v>
      </c>
      <c r="M777" s="104">
        <v>3.2252168689582881</v>
      </c>
      <c r="N777" s="1"/>
      <c r="O777" s="1"/>
      <c r="P777" s="1"/>
      <c r="Q777" s="1"/>
      <c r="R777" s="1"/>
      <c r="S777" s="1"/>
      <c r="T777" s="1"/>
      <c r="U777" s="1"/>
    </row>
    <row r="778" spans="2:21" x14ac:dyDescent="0.25">
      <c r="B778" s="1"/>
      <c r="C778" s="1"/>
      <c r="D778" s="1"/>
      <c r="E778" s="1"/>
      <c r="F778" s="1"/>
      <c r="G778" s="1"/>
      <c r="H778" s="1"/>
      <c r="I778" s="1">
        <v>772</v>
      </c>
      <c r="J778" s="65">
        <v>5.3115292751238385</v>
      </c>
      <c r="K778" s="95">
        <v>129.6147474476565</v>
      </c>
      <c r="L778" s="99">
        <v>1.0979921654472751</v>
      </c>
      <c r="M778" s="104">
        <v>3.6453311932582544</v>
      </c>
      <c r="N778" s="1"/>
      <c r="O778" s="1"/>
      <c r="P778" s="1"/>
      <c r="Q778" s="1"/>
      <c r="R778" s="1"/>
      <c r="S778" s="1"/>
      <c r="T778" s="1"/>
      <c r="U778" s="1"/>
    </row>
    <row r="779" spans="2:21" x14ac:dyDescent="0.25">
      <c r="B779" s="1"/>
      <c r="C779" s="1"/>
      <c r="D779" s="1"/>
      <c r="E779" s="1"/>
      <c r="F779" s="1"/>
      <c r="G779" s="1"/>
      <c r="H779" s="1"/>
      <c r="I779" s="1">
        <v>773</v>
      </c>
      <c r="J779" s="65">
        <v>7.4768016513824662</v>
      </c>
      <c r="K779" s="95">
        <v>137.55214457394945</v>
      </c>
      <c r="L779" s="99">
        <v>1.0804439103614343</v>
      </c>
      <c r="M779" s="104">
        <v>2.3101440529304007</v>
      </c>
      <c r="N779" s="1"/>
      <c r="O779" s="1"/>
      <c r="P779" s="1"/>
      <c r="Q779" s="1"/>
      <c r="R779" s="1"/>
      <c r="S779" s="1"/>
      <c r="T779" s="1"/>
      <c r="U779" s="1"/>
    </row>
    <row r="780" spans="2:21" x14ac:dyDescent="0.25">
      <c r="B780" s="1"/>
      <c r="C780" s="1"/>
      <c r="D780" s="1"/>
      <c r="E780" s="1"/>
      <c r="F780" s="1"/>
      <c r="G780" s="1"/>
      <c r="H780" s="1"/>
      <c r="I780" s="1">
        <v>774</v>
      </c>
      <c r="J780" s="65">
        <v>4.3008765974531418</v>
      </c>
      <c r="K780" s="95">
        <v>122.19659871044473</v>
      </c>
      <c r="L780" s="99">
        <v>1.2073038460744527</v>
      </c>
      <c r="M780" s="104">
        <v>2.4447208585023343</v>
      </c>
      <c r="N780" s="1"/>
      <c r="O780" s="1"/>
      <c r="P780" s="1"/>
      <c r="Q780" s="1"/>
      <c r="R780" s="1"/>
      <c r="S780" s="1"/>
      <c r="T780" s="1"/>
      <c r="U780" s="1"/>
    </row>
    <row r="781" spans="2:21" x14ac:dyDescent="0.25">
      <c r="B781" s="1"/>
      <c r="C781" s="1"/>
      <c r="D781" s="1"/>
      <c r="E781" s="1"/>
      <c r="F781" s="1"/>
      <c r="G781" s="1"/>
      <c r="H781" s="1"/>
      <c r="I781" s="1">
        <v>775</v>
      </c>
      <c r="J781" s="65">
        <v>5.9915959029293546</v>
      </c>
      <c r="K781" s="95">
        <v>121.88928108136218</v>
      </c>
      <c r="L781" s="99">
        <v>1.1010159866352587</v>
      </c>
      <c r="M781" s="104">
        <v>2.3284443799289622</v>
      </c>
      <c r="N781" s="1"/>
      <c r="O781" s="1"/>
      <c r="P781" s="1"/>
      <c r="Q781" s="1"/>
      <c r="R781" s="1"/>
      <c r="S781" s="1"/>
      <c r="T781" s="1"/>
      <c r="U781" s="1"/>
    </row>
    <row r="782" spans="2:21" x14ac:dyDescent="0.25">
      <c r="B782" s="1"/>
      <c r="C782" s="1"/>
      <c r="D782" s="1"/>
      <c r="E782" s="1"/>
      <c r="F782" s="1"/>
      <c r="G782" s="1"/>
      <c r="H782" s="1"/>
      <c r="I782" s="1">
        <v>776</v>
      </c>
      <c r="J782" s="65">
        <v>7.1280613666900727</v>
      </c>
      <c r="K782" s="95">
        <v>125.22201050111478</v>
      </c>
      <c r="L782" s="99">
        <v>1.0393647336559828</v>
      </c>
      <c r="M782" s="104">
        <v>2.5314820099180082</v>
      </c>
      <c r="N782" s="1"/>
      <c r="O782" s="1"/>
      <c r="P782" s="1"/>
      <c r="Q782" s="1"/>
      <c r="R782" s="1"/>
      <c r="S782" s="1"/>
      <c r="T782" s="1"/>
      <c r="U782" s="1"/>
    </row>
    <row r="783" spans="2:21" x14ac:dyDescent="0.25">
      <c r="B783" s="1"/>
      <c r="C783" s="1"/>
      <c r="D783" s="1"/>
      <c r="E783" s="1"/>
      <c r="F783" s="1"/>
      <c r="G783" s="1"/>
      <c r="H783" s="1"/>
      <c r="I783" s="1">
        <v>777</v>
      </c>
      <c r="J783" s="65">
        <v>6.3417795899975005</v>
      </c>
      <c r="K783" s="95">
        <v>135.93924956356142</v>
      </c>
      <c r="L783" s="99">
        <v>1.1004664282551468</v>
      </c>
      <c r="M783" s="104">
        <v>3.0048597073380101</v>
      </c>
      <c r="N783" s="1"/>
      <c r="O783" s="1"/>
      <c r="P783" s="1"/>
      <c r="Q783" s="1"/>
      <c r="R783" s="1"/>
      <c r="S783" s="1"/>
      <c r="T783" s="1"/>
      <c r="U783" s="1"/>
    </row>
    <row r="784" spans="2:21" x14ac:dyDescent="0.25">
      <c r="B784" s="1"/>
      <c r="C784" s="1"/>
      <c r="D784" s="1"/>
      <c r="E784" s="1"/>
      <c r="F784" s="1"/>
      <c r="G784" s="1"/>
      <c r="H784" s="1"/>
      <c r="I784" s="1">
        <v>778</v>
      </c>
      <c r="J784" s="65">
        <v>6.7763967613039258</v>
      </c>
      <c r="K784" s="95">
        <v>136.31016678315899</v>
      </c>
      <c r="L784" s="99">
        <v>1.1046177536832027</v>
      </c>
      <c r="M784" s="104">
        <v>2.525962065554662</v>
      </c>
      <c r="N784" s="1"/>
      <c r="O784" s="1"/>
      <c r="P784" s="1"/>
      <c r="Q784" s="1"/>
      <c r="R784" s="1"/>
      <c r="S784" s="1"/>
      <c r="T784" s="1"/>
      <c r="U784" s="1"/>
    </row>
    <row r="785" spans="2:21" x14ac:dyDescent="0.25">
      <c r="B785" s="1"/>
      <c r="C785" s="1"/>
      <c r="D785" s="1"/>
      <c r="E785" s="1"/>
      <c r="F785" s="1"/>
      <c r="G785" s="1"/>
      <c r="H785" s="1"/>
      <c r="I785" s="1">
        <v>779</v>
      </c>
      <c r="J785" s="65">
        <v>5.4849844309070264</v>
      </c>
      <c r="K785" s="95">
        <v>121.68826322633279</v>
      </c>
      <c r="L785" s="99">
        <v>1.1285551286074855</v>
      </c>
      <c r="M785" s="104">
        <v>2.3755272466068718</v>
      </c>
      <c r="N785" s="1"/>
      <c r="O785" s="1"/>
      <c r="P785" s="1"/>
      <c r="Q785" s="1"/>
      <c r="R785" s="1"/>
      <c r="S785" s="1"/>
      <c r="T785" s="1"/>
      <c r="U785" s="1"/>
    </row>
    <row r="786" spans="2:21" x14ac:dyDescent="0.25">
      <c r="B786" s="1"/>
      <c r="C786" s="1"/>
      <c r="D786" s="1"/>
      <c r="E786" s="1"/>
      <c r="F786" s="1"/>
      <c r="G786" s="1"/>
      <c r="H786" s="1"/>
      <c r="I786" s="1">
        <v>780</v>
      </c>
      <c r="J786" s="65">
        <v>7.5414971320377822</v>
      </c>
      <c r="K786" s="95">
        <v>124.57140385009129</v>
      </c>
      <c r="L786" s="99">
        <v>1.0815834905295691</v>
      </c>
      <c r="M786" s="104">
        <v>1.3168799452947511</v>
      </c>
      <c r="N786" s="1"/>
      <c r="O786" s="1"/>
      <c r="P786" s="1"/>
      <c r="Q786" s="1"/>
      <c r="R786" s="1"/>
      <c r="S786" s="1"/>
      <c r="T786" s="1"/>
      <c r="U786" s="1"/>
    </row>
    <row r="787" spans="2:21" x14ac:dyDescent="0.25">
      <c r="B787" s="1"/>
      <c r="C787" s="1"/>
      <c r="D787" s="1"/>
      <c r="E787" s="1"/>
      <c r="F787" s="1"/>
      <c r="G787" s="1"/>
      <c r="H787" s="1"/>
      <c r="I787" s="1">
        <v>781</v>
      </c>
      <c r="J787" s="65">
        <v>7.7527350274746167</v>
      </c>
      <c r="K787" s="95">
        <v>125.28489428032441</v>
      </c>
      <c r="L787" s="99">
        <v>1.0537635418747924</v>
      </c>
      <c r="M787" s="104">
        <v>1.6486851163653995</v>
      </c>
      <c r="N787" s="1"/>
      <c r="O787" s="1"/>
      <c r="P787" s="1"/>
      <c r="Q787" s="1"/>
      <c r="R787" s="1"/>
      <c r="S787" s="1"/>
      <c r="T787" s="1"/>
      <c r="U787" s="1"/>
    </row>
    <row r="788" spans="2:21" x14ac:dyDescent="0.25">
      <c r="B788" s="1"/>
      <c r="C788" s="1"/>
      <c r="D788" s="1"/>
      <c r="E788" s="1"/>
      <c r="F788" s="1"/>
      <c r="G788" s="1"/>
      <c r="H788" s="1"/>
      <c r="I788" s="1">
        <v>782</v>
      </c>
      <c r="J788" s="65">
        <v>5.8431116239172676</v>
      </c>
      <c r="K788" s="95">
        <v>122.31141044727345</v>
      </c>
      <c r="L788" s="99">
        <v>1.0885718398656938</v>
      </c>
      <c r="M788" s="104">
        <v>2.7185623456345134</v>
      </c>
      <c r="N788" s="1"/>
      <c r="O788" s="1"/>
      <c r="P788" s="1"/>
      <c r="Q788" s="1"/>
      <c r="R788" s="1"/>
      <c r="S788" s="1"/>
      <c r="T788" s="1"/>
      <c r="U788" s="1"/>
    </row>
    <row r="789" spans="2:21" x14ac:dyDescent="0.25">
      <c r="B789" s="1"/>
      <c r="C789" s="1"/>
      <c r="D789" s="1"/>
      <c r="E789" s="1"/>
      <c r="F789" s="1"/>
      <c r="G789" s="1"/>
      <c r="H789" s="1"/>
      <c r="I789" s="1">
        <v>783</v>
      </c>
      <c r="J789" s="65">
        <v>6.3547631543861822</v>
      </c>
      <c r="K789" s="95">
        <v>136.27453659910501</v>
      </c>
      <c r="L789" s="99">
        <v>1.111912257831424</v>
      </c>
      <c r="M789" s="104">
        <v>2.8265139557333754</v>
      </c>
      <c r="N789" s="1"/>
      <c r="O789" s="1"/>
      <c r="P789" s="1"/>
      <c r="Q789" s="1"/>
      <c r="R789" s="1"/>
      <c r="S789" s="1"/>
      <c r="T789" s="1"/>
      <c r="U789" s="1"/>
    </row>
    <row r="790" spans="2:21" x14ac:dyDescent="0.25">
      <c r="B790" s="1"/>
      <c r="C790" s="1"/>
      <c r="D790" s="1"/>
      <c r="E790" s="1"/>
      <c r="F790" s="1"/>
      <c r="G790" s="1"/>
      <c r="H790" s="1"/>
      <c r="I790" s="1">
        <v>784</v>
      </c>
      <c r="J790" s="65">
        <v>6.2433711918314208</v>
      </c>
      <c r="K790" s="95">
        <v>129.51293602627072</v>
      </c>
      <c r="L790" s="99">
        <v>1.1076676784541974</v>
      </c>
      <c r="M790" s="104">
        <v>2.5471021152009214</v>
      </c>
      <c r="N790" s="1"/>
      <c r="O790" s="1"/>
      <c r="P790" s="1"/>
      <c r="Q790" s="1"/>
      <c r="R790" s="1"/>
      <c r="S790" s="1"/>
      <c r="T790" s="1"/>
      <c r="U790" s="1"/>
    </row>
    <row r="791" spans="2:21" x14ac:dyDescent="0.25">
      <c r="B791" s="1"/>
      <c r="C791" s="1"/>
      <c r="D791" s="1"/>
      <c r="E791" s="1"/>
      <c r="F791" s="1"/>
      <c r="G791" s="1"/>
      <c r="H791" s="1"/>
      <c r="I791" s="1">
        <v>785</v>
      </c>
      <c r="J791" s="65">
        <v>6.3457381278853191</v>
      </c>
      <c r="K791" s="95">
        <v>116.73366151183174</v>
      </c>
      <c r="L791" s="99">
        <v>1.0915519893805081</v>
      </c>
      <c r="M791" s="104">
        <v>1.6969861117209248</v>
      </c>
      <c r="N791" s="1"/>
      <c r="O791" s="1"/>
      <c r="P791" s="1"/>
      <c r="Q791" s="1"/>
      <c r="R791" s="1"/>
      <c r="S791" s="1"/>
      <c r="T791" s="1"/>
      <c r="U791" s="1"/>
    </row>
    <row r="792" spans="2:21" x14ac:dyDescent="0.25">
      <c r="B792" s="1"/>
      <c r="C792" s="1"/>
      <c r="D792" s="1"/>
      <c r="E792" s="1"/>
      <c r="F792" s="1"/>
      <c r="G792" s="1"/>
      <c r="H792" s="1"/>
      <c r="I792" s="1">
        <v>786</v>
      </c>
      <c r="J792" s="65">
        <v>4.8364519119536329</v>
      </c>
      <c r="K792" s="95">
        <v>129.46124453509063</v>
      </c>
      <c r="L792" s="99">
        <v>1.0421857674858155</v>
      </c>
      <c r="M792" s="104">
        <v>5.0848015326168152</v>
      </c>
      <c r="N792" s="1"/>
      <c r="O792" s="1"/>
      <c r="P792" s="1"/>
      <c r="Q792" s="1"/>
      <c r="R792" s="1"/>
      <c r="S792" s="1"/>
      <c r="T792" s="1"/>
      <c r="U792" s="1"/>
    </row>
    <row r="793" spans="2:21" x14ac:dyDescent="0.25">
      <c r="B793" s="1"/>
      <c r="C793" s="1"/>
      <c r="D793" s="1"/>
      <c r="E793" s="1"/>
      <c r="F793" s="1"/>
      <c r="G793" s="1"/>
      <c r="H793" s="1"/>
      <c r="I793" s="1">
        <v>787</v>
      </c>
      <c r="J793" s="65">
        <v>6.4527019587775145</v>
      </c>
      <c r="K793" s="95">
        <v>145.33430066308793</v>
      </c>
      <c r="L793" s="99">
        <v>1.0843578125746838</v>
      </c>
      <c r="M793" s="104">
        <v>3.7345686391006154</v>
      </c>
      <c r="N793" s="1"/>
      <c r="O793" s="1"/>
      <c r="P793" s="1"/>
      <c r="Q793" s="1"/>
      <c r="R793" s="1"/>
      <c r="S793" s="1"/>
      <c r="T793" s="1"/>
      <c r="U793" s="1"/>
    </row>
    <row r="794" spans="2:21" x14ac:dyDescent="0.25">
      <c r="B794" s="1"/>
      <c r="C794" s="1"/>
      <c r="D794" s="1"/>
      <c r="E794" s="1"/>
      <c r="F794" s="1"/>
      <c r="G794" s="1"/>
      <c r="H794" s="1"/>
      <c r="I794" s="1">
        <v>788</v>
      </c>
      <c r="J794" s="65">
        <v>5.8248512266080503</v>
      </c>
      <c r="K794" s="95">
        <v>127.88297005233939</v>
      </c>
      <c r="L794" s="99">
        <v>1.1113669125079482</v>
      </c>
      <c r="M794" s="104">
        <v>2.7874263711159806</v>
      </c>
      <c r="N794" s="1"/>
      <c r="O794" s="1"/>
      <c r="P794" s="1"/>
      <c r="Q794" s="1"/>
      <c r="R794" s="1"/>
      <c r="S794" s="1"/>
      <c r="T794" s="1"/>
      <c r="U794" s="1"/>
    </row>
    <row r="795" spans="2:21" x14ac:dyDescent="0.25">
      <c r="B795" s="1"/>
      <c r="C795" s="1"/>
      <c r="D795" s="1"/>
      <c r="E795" s="1"/>
      <c r="F795" s="1"/>
      <c r="G795" s="1"/>
      <c r="H795" s="1"/>
      <c r="I795" s="1">
        <v>789</v>
      </c>
      <c r="J795" s="65">
        <v>6.2414596450891811</v>
      </c>
      <c r="K795" s="95">
        <v>110.82310018956038</v>
      </c>
      <c r="L795" s="99">
        <v>1.0876433786447206</v>
      </c>
      <c r="M795" s="104">
        <v>1.3188531687699268</v>
      </c>
      <c r="N795" s="1"/>
      <c r="O795" s="1"/>
      <c r="P795" s="1"/>
      <c r="Q795" s="1"/>
      <c r="R795" s="1"/>
      <c r="S795" s="1"/>
      <c r="T795" s="1"/>
      <c r="U795" s="1"/>
    </row>
    <row r="796" spans="2:21" x14ac:dyDescent="0.25">
      <c r="B796" s="1"/>
      <c r="C796" s="1"/>
      <c r="D796" s="1"/>
      <c r="E796" s="1"/>
      <c r="F796" s="1"/>
      <c r="G796" s="1"/>
      <c r="H796" s="1"/>
      <c r="I796" s="1">
        <v>790</v>
      </c>
      <c r="J796" s="65">
        <v>5.3115001836344682</v>
      </c>
      <c r="K796" s="95">
        <v>123.1533377911249</v>
      </c>
      <c r="L796" s="99">
        <v>1.1025602555266332</v>
      </c>
      <c r="M796" s="104">
        <v>3.0841477143445069</v>
      </c>
      <c r="N796" s="1"/>
      <c r="O796" s="1"/>
      <c r="P796" s="1"/>
      <c r="Q796" s="1"/>
      <c r="R796" s="1"/>
      <c r="S796" s="1"/>
      <c r="T796" s="1"/>
      <c r="U796" s="1"/>
    </row>
    <row r="797" spans="2:21" x14ac:dyDescent="0.25">
      <c r="B797" s="1"/>
      <c r="C797" s="1"/>
      <c r="D797" s="1"/>
      <c r="E797" s="1"/>
      <c r="F797" s="1"/>
      <c r="G797" s="1"/>
      <c r="H797" s="1"/>
      <c r="I797" s="1">
        <v>791</v>
      </c>
      <c r="J797" s="65">
        <v>6.8341930156377266</v>
      </c>
      <c r="K797" s="95">
        <v>132.31034477727462</v>
      </c>
      <c r="L797" s="99">
        <v>1.1006494744242279</v>
      </c>
      <c r="M797" s="104">
        <v>2.2673107691282812</v>
      </c>
      <c r="N797" s="1"/>
      <c r="O797" s="1"/>
      <c r="P797" s="1"/>
      <c r="Q797" s="1"/>
      <c r="R797" s="1"/>
      <c r="S797" s="1"/>
      <c r="T797" s="1"/>
      <c r="U797" s="1"/>
    </row>
    <row r="798" spans="2:21" x14ac:dyDescent="0.25">
      <c r="B798" s="1"/>
      <c r="C798" s="1"/>
      <c r="D798" s="1"/>
      <c r="E798" s="1"/>
      <c r="F798" s="1"/>
      <c r="G798" s="1"/>
      <c r="H798" s="1"/>
      <c r="I798" s="1">
        <v>792</v>
      </c>
      <c r="J798" s="65">
        <v>5.4153296031394103</v>
      </c>
      <c r="K798" s="95">
        <v>132.5065487161464</v>
      </c>
      <c r="L798" s="99">
        <v>1.0704034309438817</v>
      </c>
      <c r="M798" s="104">
        <v>4.2130582141992488</v>
      </c>
      <c r="N798" s="1"/>
      <c r="O798" s="1"/>
      <c r="P798" s="1"/>
      <c r="Q798" s="1"/>
      <c r="R798" s="1"/>
      <c r="S798" s="1"/>
      <c r="T798" s="1"/>
      <c r="U798" s="1"/>
    </row>
    <row r="799" spans="2:21" x14ac:dyDescent="0.25">
      <c r="B799" s="1"/>
      <c r="C799" s="1"/>
      <c r="D799" s="1"/>
      <c r="E799" s="1"/>
      <c r="F799" s="1"/>
      <c r="G799" s="1"/>
      <c r="H799" s="1"/>
      <c r="I799" s="1">
        <v>793</v>
      </c>
      <c r="J799" s="65">
        <v>6.9968450808927773</v>
      </c>
      <c r="K799" s="95">
        <v>131.80443096499741</v>
      </c>
      <c r="L799" s="99">
        <v>1.1489336438963553</v>
      </c>
      <c r="M799" s="104">
        <v>1.3062025848586067</v>
      </c>
      <c r="N799" s="1"/>
      <c r="O799" s="1"/>
      <c r="P799" s="1"/>
      <c r="Q799" s="1"/>
      <c r="R799" s="1"/>
      <c r="S799" s="1"/>
      <c r="T799" s="1"/>
      <c r="U799" s="1"/>
    </row>
    <row r="800" spans="2:21" x14ac:dyDescent="0.25">
      <c r="B800" s="1"/>
      <c r="C800" s="1"/>
      <c r="D800" s="1"/>
      <c r="E800" s="1"/>
      <c r="F800" s="1"/>
      <c r="G800" s="1"/>
      <c r="H800" s="1"/>
      <c r="I800" s="1">
        <v>794</v>
      </c>
      <c r="J800" s="65">
        <v>7.1555298264134723</v>
      </c>
      <c r="K800" s="95">
        <v>125.61805579934669</v>
      </c>
      <c r="L800" s="99">
        <v>1.1028533974179624</v>
      </c>
      <c r="M800" s="104">
        <v>1.4264799310792959</v>
      </c>
      <c r="N800" s="1"/>
      <c r="O800" s="1"/>
      <c r="P800" s="1"/>
      <c r="Q800" s="1"/>
      <c r="R800" s="1"/>
      <c r="S800" s="1"/>
      <c r="T800" s="1"/>
      <c r="U800" s="1"/>
    </row>
    <row r="801" spans="2:21" x14ac:dyDescent="0.25">
      <c r="B801" s="1"/>
      <c r="C801" s="1"/>
      <c r="D801" s="1"/>
      <c r="E801" s="1"/>
      <c r="F801" s="1"/>
      <c r="G801" s="1"/>
      <c r="H801" s="1"/>
      <c r="I801" s="1">
        <v>795</v>
      </c>
      <c r="J801" s="65">
        <v>5.9002376778964454</v>
      </c>
      <c r="K801" s="95">
        <v>124.32739039497611</v>
      </c>
      <c r="L801" s="99">
        <v>1.1204401972476881</v>
      </c>
      <c r="M801" s="104">
        <v>2.2979536074017108</v>
      </c>
      <c r="N801" s="1"/>
      <c r="O801" s="1"/>
      <c r="P801" s="1"/>
      <c r="Q801" s="1"/>
      <c r="R801" s="1"/>
      <c r="S801" s="1"/>
      <c r="T801" s="1"/>
      <c r="U801" s="1"/>
    </row>
    <row r="802" spans="2:21" x14ac:dyDescent="0.25">
      <c r="B802" s="1"/>
      <c r="C802" s="1"/>
      <c r="D802" s="1"/>
      <c r="E802" s="1"/>
      <c r="F802" s="1"/>
      <c r="G802" s="1"/>
      <c r="H802" s="1"/>
      <c r="I802" s="1">
        <v>796</v>
      </c>
      <c r="J802" s="65">
        <v>6.3666885595919647</v>
      </c>
      <c r="K802" s="95">
        <v>140.69874732579427</v>
      </c>
      <c r="L802" s="99">
        <v>1.1268096100544913</v>
      </c>
      <c r="M802" s="104">
        <v>2.8536782536756427</v>
      </c>
      <c r="N802" s="1"/>
      <c r="O802" s="1"/>
      <c r="P802" s="1"/>
      <c r="Q802" s="1"/>
      <c r="R802" s="1"/>
      <c r="S802" s="1"/>
      <c r="T802" s="1"/>
      <c r="U802" s="1"/>
    </row>
    <row r="803" spans="2:21" x14ac:dyDescent="0.25">
      <c r="B803" s="1"/>
      <c r="C803" s="1"/>
      <c r="D803" s="1"/>
      <c r="E803" s="1"/>
      <c r="F803" s="1"/>
      <c r="G803" s="1"/>
      <c r="H803" s="1"/>
      <c r="I803" s="1">
        <v>797</v>
      </c>
      <c r="J803" s="65">
        <v>4.3017283576034</v>
      </c>
      <c r="K803" s="95">
        <v>138.76419269395751</v>
      </c>
      <c r="L803" s="99">
        <v>1.1519599168587387</v>
      </c>
      <c r="M803" s="104">
        <v>4.412222772281897</v>
      </c>
      <c r="N803" s="1"/>
      <c r="O803" s="1"/>
      <c r="P803" s="1"/>
      <c r="Q803" s="1"/>
      <c r="R803" s="1"/>
      <c r="S803" s="1"/>
      <c r="T803" s="1"/>
      <c r="U803" s="1"/>
    </row>
    <row r="804" spans="2:21" x14ac:dyDescent="0.25">
      <c r="B804" s="1"/>
      <c r="C804" s="1"/>
      <c r="D804" s="1"/>
      <c r="E804" s="1"/>
      <c r="F804" s="1"/>
      <c r="G804" s="1"/>
      <c r="H804" s="1"/>
      <c r="I804" s="1">
        <v>798</v>
      </c>
      <c r="J804" s="65">
        <v>6.5750761819180976</v>
      </c>
      <c r="K804" s="95">
        <v>140.65092351300797</v>
      </c>
      <c r="L804" s="99">
        <v>1.1747214739290219</v>
      </c>
      <c r="M804" s="104">
        <v>1.9184756067551323</v>
      </c>
      <c r="N804" s="1"/>
      <c r="O804" s="1"/>
      <c r="P804" s="1"/>
      <c r="Q804" s="1"/>
      <c r="R804" s="1"/>
      <c r="S804" s="1"/>
      <c r="T804" s="1"/>
      <c r="U804" s="1"/>
    </row>
    <row r="805" spans="2:21" x14ac:dyDescent="0.25">
      <c r="B805" s="1"/>
      <c r="C805" s="1"/>
      <c r="D805" s="1"/>
      <c r="E805" s="1"/>
      <c r="F805" s="1"/>
      <c r="G805" s="1"/>
      <c r="H805" s="1"/>
      <c r="I805" s="1">
        <v>799</v>
      </c>
      <c r="J805" s="65">
        <v>5.8866282273976509</v>
      </c>
      <c r="K805" s="95">
        <v>127.84209771600696</v>
      </c>
      <c r="L805" s="99">
        <v>1.0927052606266148</v>
      </c>
      <c r="M805" s="104">
        <v>3.0299897014045136</v>
      </c>
      <c r="N805" s="1"/>
      <c r="O805" s="1"/>
      <c r="P805" s="1"/>
      <c r="Q805" s="1"/>
      <c r="R805" s="1"/>
      <c r="S805" s="1"/>
      <c r="T805" s="1"/>
      <c r="U805" s="1"/>
    </row>
    <row r="806" spans="2:21" x14ac:dyDescent="0.25">
      <c r="B806" s="1"/>
      <c r="C806" s="1"/>
      <c r="D806" s="1"/>
      <c r="E806" s="1"/>
      <c r="F806" s="1"/>
      <c r="G806" s="1"/>
      <c r="H806" s="1"/>
      <c r="I806" s="1">
        <v>800</v>
      </c>
      <c r="J806" s="65">
        <v>6.7847379602913565</v>
      </c>
      <c r="K806" s="95">
        <v>118.93043543444108</v>
      </c>
      <c r="L806" s="99">
        <v>1.0995972774248375</v>
      </c>
      <c r="M806" s="104">
        <v>1.3138072836252022</v>
      </c>
      <c r="N806" s="1"/>
      <c r="O806" s="1"/>
      <c r="P806" s="1"/>
      <c r="Q806" s="1"/>
      <c r="R806" s="1"/>
      <c r="S806" s="1"/>
      <c r="T806" s="1"/>
      <c r="U806" s="1"/>
    </row>
    <row r="807" spans="2:21" x14ac:dyDescent="0.25">
      <c r="B807" s="1"/>
      <c r="C807" s="1"/>
      <c r="D807" s="1"/>
      <c r="E807" s="1"/>
      <c r="F807" s="1"/>
      <c r="G807" s="1"/>
      <c r="H807" s="1"/>
      <c r="I807" s="1">
        <v>801</v>
      </c>
      <c r="J807" s="65">
        <v>6.4962928037491281</v>
      </c>
      <c r="K807" s="95">
        <v>124.63597211093406</v>
      </c>
      <c r="L807" s="99">
        <v>1.0812090669051262</v>
      </c>
      <c r="M807" s="104">
        <v>2.3734783003947157</v>
      </c>
      <c r="N807" s="1"/>
      <c r="O807" s="1"/>
      <c r="P807" s="1"/>
      <c r="Q807" s="1"/>
      <c r="R807" s="1"/>
      <c r="S807" s="1"/>
      <c r="T807" s="1"/>
      <c r="U807" s="1"/>
    </row>
    <row r="808" spans="2:21" x14ac:dyDescent="0.25">
      <c r="B808" s="1"/>
      <c r="C808" s="1"/>
      <c r="D808" s="1"/>
      <c r="E808" s="1"/>
      <c r="F808" s="1"/>
      <c r="G808" s="1"/>
      <c r="H808" s="1"/>
      <c r="I808" s="1">
        <v>802</v>
      </c>
      <c r="J808" s="65">
        <v>4.7388303935701916</v>
      </c>
      <c r="K808" s="95">
        <v>129.79087537449121</v>
      </c>
      <c r="L808" s="99">
        <v>1.1362526046072654</v>
      </c>
      <c r="M808" s="104">
        <v>3.6172471922251379</v>
      </c>
      <c r="N808" s="1"/>
      <c r="O808" s="1"/>
      <c r="P808" s="1"/>
      <c r="Q808" s="1"/>
      <c r="R808" s="1"/>
      <c r="S808" s="1"/>
      <c r="T808" s="1"/>
      <c r="U808" s="1"/>
    </row>
    <row r="809" spans="2:21" x14ac:dyDescent="0.25">
      <c r="B809" s="1"/>
      <c r="C809" s="1"/>
      <c r="D809" s="1"/>
      <c r="E809" s="1"/>
      <c r="F809" s="1"/>
      <c r="G809" s="1"/>
      <c r="H809" s="1"/>
      <c r="I809" s="1">
        <v>803</v>
      </c>
      <c r="J809" s="65">
        <v>6.3366153883394869</v>
      </c>
      <c r="K809" s="95">
        <v>132.39867044615116</v>
      </c>
      <c r="L809" s="99">
        <v>1.0926777612865421</v>
      </c>
      <c r="M809" s="104">
        <v>2.9035074445297777</v>
      </c>
      <c r="N809" s="1"/>
      <c r="O809" s="1"/>
      <c r="P809" s="1"/>
      <c r="Q809" s="1"/>
      <c r="R809" s="1"/>
      <c r="S809" s="1"/>
      <c r="T809" s="1"/>
      <c r="U809" s="1"/>
    </row>
    <row r="810" spans="2:21" x14ac:dyDescent="0.25">
      <c r="B810" s="1"/>
      <c r="C810" s="1"/>
      <c r="D810" s="1"/>
      <c r="E810" s="1"/>
      <c r="F810" s="1"/>
      <c r="G810" s="1"/>
      <c r="H810" s="1"/>
      <c r="I810" s="1">
        <v>804</v>
      </c>
      <c r="J810" s="65">
        <v>5.461595345752932</v>
      </c>
      <c r="K810" s="95">
        <v>134.83943607104919</v>
      </c>
      <c r="L810" s="99">
        <v>1.0510691948348603</v>
      </c>
      <c r="M810" s="104">
        <v>4.6671740190210329</v>
      </c>
      <c r="N810" s="1"/>
      <c r="O810" s="1"/>
      <c r="P810" s="1"/>
      <c r="Q810" s="1"/>
      <c r="R810" s="1"/>
      <c r="S810" s="1"/>
      <c r="T810" s="1"/>
      <c r="U810" s="1"/>
    </row>
    <row r="811" spans="2:21" x14ac:dyDescent="0.25">
      <c r="B811" s="1"/>
      <c r="C811" s="1"/>
      <c r="D811" s="1"/>
      <c r="E811" s="1"/>
      <c r="F811" s="1"/>
      <c r="G811" s="1"/>
      <c r="H811" s="1"/>
      <c r="I811" s="1">
        <v>805</v>
      </c>
      <c r="J811" s="65">
        <v>6.5827754268718586</v>
      </c>
      <c r="K811" s="95">
        <v>137.95248272723188</v>
      </c>
      <c r="L811" s="99">
        <v>1.1089867229432173</v>
      </c>
      <c r="M811" s="104">
        <v>2.7530582250861819</v>
      </c>
      <c r="N811" s="1"/>
      <c r="O811" s="1"/>
      <c r="P811" s="1"/>
      <c r="Q811" s="1"/>
      <c r="R811" s="1"/>
      <c r="S811" s="1"/>
      <c r="T811" s="1"/>
      <c r="U811" s="1"/>
    </row>
    <row r="812" spans="2:21" x14ac:dyDescent="0.25">
      <c r="B812" s="1"/>
      <c r="C812" s="1"/>
      <c r="D812" s="1"/>
      <c r="E812" s="1"/>
      <c r="F812" s="1"/>
      <c r="G812" s="1"/>
      <c r="H812" s="1"/>
      <c r="I812" s="1">
        <v>806</v>
      </c>
      <c r="J812" s="65">
        <v>5.2144037313720561</v>
      </c>
      <c r="K812" s="95">
        <v>140.08382414804746</v>
      </c>
      <c r="L812" s="99">
        <v>1.0715592151732718</v>
      </c>
      <c r="M812" s="104">
        <v>4.8836875567423981</v>
      </c>
      <c r="N812" s="1"/>
      <c r="O812" s="1"/>
      <c r="P812" s="1"/>
      <c r="Q812" s="1"/>
      <c r="R812" s="1"/>
      <c r="S812" s="1"/>
      <c r="T812" s="1"/>
      <c r="U812" s="1"/>
    </row>
    <row r="813" spans="2:21" x14ac:dyDescent="0.25">
      <c r="B813" s="1"/>
      <c r="C813" s="1"/>
      <c r="D813" s="1"/>
      <c r="E813" s="1"/>
      <c r="F813" s="1"/>
      <c r="G813" s="1"/>
      <c r="H813" s="1"/>
      <c r="I813" s="1">
        <v>807</v>
      </c>
      <c r="J813" s="65">
        <v>6.2502551315689043</v>
      </c>
      <c r="K813" s="95">
        <v>122.4293628836709</v>
      </c>
      <c r="L813" s="99">
        <v>1.1506299224324115</v>
      </c>
      <c r="M813" s="104">
        <v>1.3299579522148441</v>
      </c>
      <c r="N813" s="1"/>
      <c r="O813" s="1"/>
      <c r="P813" s="1"/>
      <c r="Q813" s="1"/>
      <c r="R813" s="1"/>
      <c r="S813" s="1"/>
      <c r="T813" s="1"/>
      <c r="U813" s="1"/>
    </row>
    <row r="814" spans="2:21" x14ac:dyDescent="0.25">
      <c r="B814" s="1"/>
      <c r="C814" s="1"/>
      <c r="D814" s="1"/>
      <c r="E814" s="1"/>
      <c r="F814" s="1"/>
      <c r="G814" s="1"/>
      <c r="H814" s="1"/>
      <c r="I814" s="1">
        <v>808</v>
      </c>
      <c r="J814" s="65">
        <v>5.2029265263057276</v>
      </c>
      <c r="K814" s="95">
        <v>135.64615720430055</v>
      </c>
      <c r="L814" s="99">
        <v>1.14673224159397</v>
      </c>
      <c r="M814" s="104">
        <v>3.3913903152018019</v>
      </c>
      <c r="N814" s="1"/>
      <c r="O814" s="1"/>
      <c r="P814" s="1"/>
      <c r="Q814" s="1"/>
      <c r="R814" s="1"/>
      <c r="S814" s="1"/>
      <c r="T814" s="1"/>
      <c r="U814" s="1"/>
    </row>
    <row r="815" spans="2:21" x14ac:dyDescent="0.25">
      <c r="B815" s="1"/>
      <c r="C815" s="1"/>
      <c r="D815" s="1"/>
      <c r="E815" s="1"/>
      <c r="F815" s="1"/>
      <c r="G815" s="1"/>
      <c r="H815" s="1"/>
      <c r="I815" s="1">
        <v>809</v>
      </c>
      <c r="J815" s="65">
        <v>6.0202147451002634</v>
      </c>
      <c r="K815" s="95">
        <v>155.80954170627047</v>
      </c>
      <c r="L815" s="99">
        <v>1.1081168747984886</v>
      </c>
      <c r="M815" s="104">
        <v>4.3267123458478185</v>
      </c>
      <c r="N815" s="1"/>
      <c r="O815" s="1"/>
      <c r="P815" s="1"/>
      <c r="Q815" s="1"/>
      <c r="R815" s="1"/>
      <c r="S815" s="1"/>
      <c r="T815" s="1"/>
      <c r="U815" s="1"/>
    </row>
    <row r="816" spans="2:21" x14ac:dyDescent="0.25">
      <c r="B816" s="1"/>
      <c r="C816" s="1"/>
      <c r="D816" s="1"/>
      <c r="E816" s="1"/>
      <c r="F816" s="1"/>
      <c r="G816" s="1"/>
      <c r="H816" s="1"/>
      <c r="I816" s="1">
        <v>810</v>
      </c>
      <c r="J816" s="65">
        <v>6.2169406660070203</v>
      </c>
      <c r="K816" s="95">
        <v>126.75466760575712</v>
      </c>
      <c r="L816" s="99">
        <v>1.1161966786677886</v>
      </c>
      <c r="M816" s="104">
        <v>2.2339415117066714</v>
      </c>
      <c r="N816" s="1"/>
      <c r="O816" s="1"/>
      <c r="P816" s="1"/>
      <c r="Q816" s="1"/>
      <c r="R816" s="1"/>
      <c r="S816" s="1"/>
      <c r="T816" s="1"/>
      <c r="U816" s="1"/>
    </row>
    <row r="817" spans="2:21" x14ac:dyDescent="0.25">
      <c r="B817" s="1"/>
      <c r="C817" s="1"/>
      <c r="D817" s="1"/>
      <c r="E817" s="1"/>
      <c r="F817" s="1"/>
      <c r="G817" s="1"/>
      <c r="H817" s="1"/>
      <c r="I817" s="1">
        <v>811</v>
      </c>
      <c r="J817" s="65">
        <v>5.0430669887381274</v>
      </c>
      <c r="K817" s="95">
        <v>122.85576019229741</v>
      </c>
      <c r="L817" s="99">
        <v>1.1645259732524644</v>
      </c>
      <c r="M817" s="104">
        <v>2.3637512765082747</v>
      </c>
      <c r="N817" s="1"/>
      <c r="O817" s="1"/>
      <c r="P817" s="1"/>
      <c r="Q817" s="1"/>
      <c r="R817" s="1"/>
      <c r="S817" s="1"/>
      <c r="T817" s="1"/>
      <c r="U817" s="1"/>
    </row>
    <row r="818" spans="2:21" x14ac:dyDescent="0.25">
      <c r="B818" s="1"/>
      <c r="C818" s="1"/>
      <c r="D818" s="1"/>
      <c r="E818" s="1"/>
      <c r="F818" s="1"/>
      <c r="G818" s="1"/>
      <c r="H818" s="1"/>
      <c r="I818" s="1">
        <v>812</v>
      </c>
      <c r="J818" s="65">
        <v>6.3303677105234586</v>
      </c>
      <c r="K818" s="95">
        <v>121.10464219547896</v>
      </c>
      <c r="L818" s="99">
        <v>1.0655323668951644</v>
      </c>
      <c r="M818" s="104">
        <v>2.5308062389558188</v>
      </c>
      <c r="N818" s="1"/>
      <c r="O818" s="1"/>
      <c r="P818" s="1"/>
      <c r="Q818" s="1"/>
      <c r="R818" s="1"/>
      <c r="S818" s="1"/>
      <c r="T818" s="1"/>
      <c r="U818" s="1"/>
    </row>
    <row r="819" spans="2:21" x14ac:dyDescent="0.25">
      <c r="B819" s="1"/>
      <c r="C819" s="1"/>
      <c r="D819" s="1"/>
      <c r="E819" s="1"/>
      <c r="F819" s="1"/>
      <c r="G819" s="1"/>
      <c r="H819" s="1"/>
      <c r="I819" s="1">
        <v>813</v>
      </c>
      <c r="J819" s="65">
        <v>6.4282850458306822</v>
      </c>
      <c r="K819" s="95">
        <v>129.70948741350497</v>
      </c>
      <c r="L819" s="99">
        <v>1.1200326656896193</v>
      </c>
      <c r="M819" s="104">
        <v>2.176893464185282</v>
      </c>
      <c r="N819" s="1"/>
      <c r="O819" s="1"/>
      <c r="P819" s="1"/>
      <c r="Q819" s="1"/>
      <c r="R819" s="1"/>
      <c r="S819" s="1"/>
      <c r="T819" s="1"/>
      <c r="U819" s="1"/>
    </row>
    <row r="820" spans="2:21" x14ac:dyDescent="0.25">
      <c r="B820" s="1"/>
      <c r="C820" s="1"/>
      <c r="D820" s="1"/>
      <c r="E820" s="1"/>
      <c r="F820" s="1"/>
      <c r="G820" s="1"/>
      <c r="H820" s="1"/>
      <c r="I820" s="1">
        <v>814</v>
      </c>
      <c r="J820" s="65">
        <v>6.9760465903763569</v>
      </c>
      <c r="K820" s="95">
        <v>131.36522878861999</v>
      </c>
      <c r="L820" s="99">
        <v>1.0673840960182108</v>
      </c>
      <c r="M820" s="104">
        <v>2.6265134612227641</v>
      </c>
      <c r="N820" s="1"/>
      <c r="O820" s="1"/>
      <c r="P820" s="1"/>
      <c r="Q820" s="1"/>
      <c r="R820" s="1"/>
      <c r="S820" s="1"/>
      <c r="T820" s="1"/>
      <c r="U820" s="1"/>
    </row>
    <row r="821" spans="2:21" x14ac:dyDescent="0.25">
      <c r="B821" s="1"/>
      <c r="C821" s="1"/>
      <c r="D821" s="1"/>
      <c r="E821" s="1"/>
      <c r="F821" s="1"/>
      <c r="G821" s="1"/>
      <c r="H821" s="1"/>
      <c r="I821" s="1">
        <v>815</v>
      </c>
      <c r="J821" s="65">
        <v>5.8911352070874647</v>
      </c>
      <c r="K821" s="95">
        <v>135.49361114124483</v>
      </c>
      <c r="L821" s="99">
        <v>1.0925632445785536</v>
      </c>
      <c r="M821" s="104">
        <v>3.5579350954708815</v>
      </c>
      <c r="N821" s="1"/>
      <c r="O821" s="1"/>
      <c r="P821" s="1"/>
      <c r="Q821" s="1"/>
      <c r="R821" s="1"/>
      <c r="S821" s="1"/>
      <c r="T821" s="1"/>
      <c r="U821" s="1"/>
    </row>
    <row r="822" spans="2:21" x14ac:dyDescent="0.25">
      <c r="B822" s="1"/>
      <c r="C822" s="1"/>
      <c r="D822" s="1"/>
      <c r="E822" s="1"/>
      <c r="F822" s="1"/>
      <c r="G822" s="1"/>
      <c r="H822" s="1"/>
      <c r="I822" s="1">
        <v>816</v>
      </c>
      <c r="J822" s="65">
        <v>6.7218054865170327</v>
      </c>
      <c r="K822" s="95">
        <v>136.07804760689345</v>
      </c>
      <c r="L822" s="99">
        <v>1.1453055063198065</v>
      </c>
      <c r="M822" s="104">
        <v>1.9223154192766838</v>
      </c>
      <c r="N822" s="1"/>
      <c r="O822" s="1"/>
      <c r="P822" s="1"/>
      <c r="Q822" s="1"/>
      <c r="R822" s="1"/>
      <c r="S822" s="1"/>
      <c r="T822" s="1"/>
      <c r="U822" s="1"/>
    </row>
    <row r="823" spans="2:21" x14ac:dyDescent="0.25">
      <c r="B823" s="1"/>
      <c r="C823" s="1"/>
      <c r="D823" s="1"/>
      <c r="E823" s="1"/>
      <c r="F823" s="1"/>
      <c r="G823" s="1"/>
      <c r="H823" s="1"/>
      <c r="I823" s="1">
        <v>817</v>
      </c>
      <c r="J823" s="65">
        <v>6.3777329147984796</v>
      </c>
      <c r="K823" s="95">
        <v>120.75848312148401</v>
      </c>
      <c r="L823" s="99">
        <v>1.1244516952700272</v>
      </c>
      <c r="M823" s="104">
        <v>1.4715235811255063</v>
      </c>
      <c r="N823" s="1"/>
      <c r="O823" s="1"/>
      <c r="P823" s="1"/>
      <c r="Q823" s="1"/>
      <c r="R823" s="1"/>
      <c r="S823" s="1"/>
      <c r="T823" s="1"/>
      <c r="U823" s="1"/>
    </row>
    <row r="824" spans="2:21" x14ac:dyDescent="0.25">
      <c r="B824" s="1"/>
      <c r="C824" s="1"/>
      <c r="D824" s="1"/>
      <c r="E824" s="1"/>
      <c r="F824" s="1"/>
      <c r="G824" s="1"/>
      <c r="H824" s="1"/>
      <c r="I824" s="1">
        <v>818</v>
      </c>
      <c r="J824" s="65">
        <v>5.5252253498088066</v>
      </c>
      <c r="K824" s="95">
        <v>126.5292981437284</v>
      </c>
      <c r="L824" s="99">
        <v>1.1649409783711435</v>
      </c>
      <c r="M824" s="104">
        <v>2.1590569434703024</v>
      </c>
      <c r="N824" s="1"/>
      <c r="O824" s="1"/>
      <c r="P824" s="1"/>
      <c r="Q824" s="1"/>
      <c r="R824" s="1"/>
      <c r="S824" s="1"/>
      <c r="T824" s="1"/>
      <c r="U824" s="1"/>
    </row>
    <row r="825" spans="2:21" x14ac:dyDescent="0.25">
      <c r="B825" s="1"/>
      <c r="C825" s="1"/>
      <c r="D825" s="1"/>
      <c r="E825" s="1"/>
      <c r="F825" s="1"/>
      <c r="G825" s="1"/>
      <c r="H825" s="1"/>
      <c r="I825" s="1">
        <v>819</v>
      </c>
      <c r="J825" s="65">
        <v>4.9075857054165173</v>
      </c>
      <c r="K825" s="95">
        <v>123.78263324736301</v>
      </c>
      <c r="L825" s="99">
        <v>1.1078339688155705</v>
      </c>
      <c r="M825" s="104">
        <v>3.4512477962129715</v>
      </c>
      <c r="N825" s="1"/>
      <c r="O825" s="1"/>
      <c r="P825" s="1"/>
      <c r="Q825" s="1"/>
      <c r="R825" s="1"/>
      <c r="S825" s="1"/>
      <c r="T825" s="1"/>
      <c r="U825" s="1"/>
    </row>
    <row r="826" spans="2:21" x14ac:dyDescent="0.25">
      <c r="B826" s="1"/>
      <c r="C826" s="1"/>
      <c r="D826" s="1"/>
      <c r="E826" s="1"/>
      <c r="F826" s="1"/>
      <c r="G826" s="1"/>
      <c r="H826" s="1"/>
      <c r="I826" s="1">
        <v>820</v>
      </c>
      <c r="J826" s="65">
        <v>7.3111095796736318</v>
      </c>
      <c r="K826" s="95">
        <v>125.6582556728644</v>
      </c>
      <c r="L826" s="99">
        <v>1.0373838914944309</v>
      </c>
      <c r="M826" s="104">
        <v>2.4184456420778595</v>
      </c>
      <c r="N826" s="1"/>
      <c r="O826" s="1"/>
      <c r="P826" s="1"/>
      <c r="Q826" s="1"/>
      <c r="R826" s="1"/>
      <c r="S826" s="1"/>
      <c r="T826" s="1"/>
      <c r="U826" s="1"/>
    </row>
    <row r="827" spans="2:21" x14ac:dyDescent="0.25">
      <c r="B827" s="1"/>
      <c r="C827" s="1"/>
      <c r="D827" s="1"/>
      <c r="E827" s="1"/>
      <c r="F827" s="1"/>
      <c r="G827" s="1"/>
      <c r="H827" s="1"/>
      <c r="I827" s="1">
        <v>821</v>
      </c>
      <c r="J827" s="65">
        <v>6.157812537538117</v>
      </c>
      <c r="K827" s="95">
        <v>141.99098087488312</v>
      </c>
      <c r="L827" s="99">
        <v>1.0852041439780127</v>
      </c>
      <c r="M827" s="104">
        <v>3.8206586091298558</v>
      </c>
      <c r="N827" s="1"/>
      <c r="O827" s="1"/>
      <c r="P827" s="1"/>
      <c r="Q827" s="1"/>
      <c r="R827" s="1"/>
      <c r="S827" s="1"/>
      <c r="T827" s="1"/>
      <c r="U827" s="1"/>
    </row>
    <row r="828" spans="2:21" x14ac:dyDescent="0.25">
      <c r="B828" s="1"/>
      <c r="C828" s="1"/>
      <c r="D828" s="1"/>
      <c r="E828" s="1"/>
      <c r="F828" s="1"/>
      <c r="G828" s="1"/>
      <c r="H828" s="1"/>
      <c r="I828" s="1">
        <v>822</v>
      </c>
      <c r="J828" s="65">
        <v>5.1554210612538531</v>
      </c>
      <c r="K828" s="95">
        <v>135.9449873647184</v>
      </c>
      <c r="L828" s="99">
        <v>1.0873748892501354</v>
      </c>
      <c r="M828" s="104">
        <v>4.4103995234138829</v>
      </c>
      <c r="N828" s="1"/>
      <c r="O828" s="1"/>
      <c r="P828" s="1"/>
      <c r="Q828" s="1"/>
      <c r="R828" s="1"/>
      <c r="S828" s="1"/>
      <c r="T828" s="1"/>
      <c r="U828" s="1"/>
    </row>
    <row r="829" spans="2:21" x14ac:dyDescent="0.25">
      <c r="B829" s="1"/>
      <c r="C829" s="1"/>
      <c r="D829" s="1"/>
      <c r="E829" s="1"/>
      <c r="F829" s="1"/>
      <c r="G829" s="1"/>
      <c r="H829" s="1"/>
      <c r="I829" s="1">
        <v>823</v>
      </c>
      <c r="J829" s="65">
        <v>6.3101179367316513</v>
      </c>
      <c r="K829" s="95">
        <v>139.28658707669166</v>
      </c>
      <c r="L829" s="99">
        <v>1.1414956886526475</v>
      </c>
      <c r="M829" s="104">
        <v>2.595423565098038</v>
      </c>
      <c r="N829" s="1"/>
      <c r="O829" s="1"/>
      <c r="P829" s="1"/>
      <c r="Q829" s="1"/>
      <c r="R829" s="1"/>
      <c r="S829" s="1"/>
      <c r="T829" s="1"/>
      <c r="U829" s="1"/>
    </row>
    <row r="830" spans="2:21" x14ac:dyDescent="0.25">
      <c r="B830" s="1"/>
      <c r="C830" s="1"/>
      <c r="D830" s="1"/>
      <c r="E830" s="1"/>
      <c r="F830" s="1"/>
      <c r="G830" s="1"/>
      <c r="H830" s="1"/>
      <c r="I830" s="1">
        <v>824</v>
      </c>
      <c r="J830" s="65">
        <v>5.3901478148819004</v>
      </c>
      <c r="K830" s="95">
        <v>123.20820308505225</v>
      </c>
      <c r="L830" s="99">
        <v>1.1071382009385311</v>
      </c>
      <c r="M830" s="104">
        <v>2.9348330436451562</v>
      </c>
      <c r="N830" s="1"/>
      <c r="O830" s="1"/>
      <c r="P830" s="1"/>
      <c r="Q830" s="1"/>
      <c r="R830" s="1"/>
      <c r="S830" s="1"/>
      <c r="T830" s="1"/>
      <c r="U830" s="1"/>
    </row>
    <row r="831" spans="2:21" x14ac:dyDescent="0.25">
      <c r="B831" s="1"/>
      <c r="C831" s="1"/>
      <c r="D831" s="1"/>
      <c r="E831" s="1"/>
      <c r="F831" s="1"/>
      <c r="G831" s="1"/>
      <c r="H831" s="1"/>
      <c r="I831" s="1">
        <v>825</v>
      </c>
      <c r="J831" s="65">
        <v>6.7227347260999277</v>
      </c>
      <c r="K831" s="95">
        <v>125.84229139477647</v>
      </c>
      <c r="L831" s="99">
        <v>1.1944844045312799</v>
      </c>
      <c r="M831" s="104">
        <v>0.48514617073631072</v>
      </c>
      <c r="N831" s="1"/>
      <c r="O831" s="1"/>
      <c r="P831" s="1"/>
      <c r="Q831" s="1"/>
      <c r="R831" s="1"/>
      <c r="S831" s="1"/>
      <c r="T831" s="1"/>
      <c r="U831" s="1"/>
    </row>
    <row r="832" spans="2:21" x14ac:dyDescent="0.25">
      <c r="B832" s="1"/>
      <c r="C832" s="1"/>
      <c r="D832" s="1"/>
      <c r="E832" s="1"/>
      <c r="F832" s="1"/>
      <c r="G832" s="1"/>
      <c r="H832" s="1"/>
      <c r="I832" s="1">
        <v>826</v>
      </c>
      <c r="J832" s="65">
        <v>5.9332629791285054</v>
      </c>
      <c r="K832" s="95">
        <v>135.41640419907253</v>
      </c>
      <c r="L832" s="99">
        <v>1.0688143917341226</v>
      </c>
      <c r="M832" s="104">
        <v>3.9175042665508464</v>
      </c>
      <c r="N832" s="1"/>
      <c r="O832" s="1"/>
      <c r="P832" s="1"/>
      <c r="Q832" s="1"/>
      <c r="R832" s="1"/>
      <c r="S832" s="1"/>
      <c r="T832" s="1"/>
      <c r="U832" s="1"/>
    </row>
    <row r="833" spans="2:21" x14ac:dyDescent="0.25">
      <c r="B833" s="1"/>
      <c r="C833" s="1"/>
      <c r="D833" s="1"/>
      <c r="E833" s="1"/>
      <c r="F833" s="1"/>
      <c r="G833" s="1"/>
      <c r="H833" s="1"/>
      <c r="I833" s="1">
        <v>827</v>
      </c>
      <c r="J833" s="65">
        <v>6.0534151537197545</v>
      </c>
      <c r="K833" s="95">
        <v>129.22920753208788</v>
      </c>
      <c r="L833" s="99">
        <v>1.1530059739331713</v>
      </c>
      <c r="M833" s="104">
        <v>2.0067222450310886</v>
      </c>
      <c r="N833" s="1"/>
      <c r="O833" s="1"/>
      <c r="P833" s="1"/>
      <c r="Q833" s="1"/>
      <c r="R833" s="1"/>
      <c r="S833" s="1"/>
      <c r="T833" s="1"/>
      <c r="U833" s="1"/>
    </row>
    <row r="834" spans="2:21" x14ac:dyDescent="0.25">
      <c r="B834" s="1"/>
      <c r="C834" s="1"/>
      <c r="D834" s="1"/>
      <c r="E834" s="1"/>
      <c r="F834" s="1"/>
      <c r="G834" s="1"/>
      <c r="H834" s="1"/>
      <c r="I834" s="1">
        <v>828</v>
      </c>
      <c r="J834" s="65">
        <v>6.425413436739845</v>
      </c>
      <c r="K834" s="95">
        <v>131.62469745174369</v>
      </c>
      <c r="L834" s="99">
        <v>1.0607523301227779</v>
      </c>
      <c r="M834" s="104">
        <v>3.312299094291312</v>
      </c>
      <c r="N834" s="1"/>
      <c r="O834" s="1"/>
      <c r="P834" s="1"/>
      <c r="Q834" s="1"/>
      <c r="R834" s="1"/>
      <c r="S834" s="1"/>
      <c r="T834" s="1"/>
      <c r="U834" s="1"/>
    </row>
    <row r="835" spans="2:21" x14ac:dyDescent="0.25">
      <c r="B835" s="1"/>
      <c r="C835" s="1"/>
      <c r="D835" s="1"/>
      <c r="E835" s="1"/>
      <c r="F835" s="1"/>
      <c r="G835" s="1"/>
      <c r="H835" s="1"/>
      <c r="I835" s="1">
        <v>829</v>
      </c>
      <c r="J835" s="65">
        <v>5.2120674483323448</v>
      </c>
      <c r="K835" s="95">
        <v>131.08325982599087</v>
      </c>
      <c r="L835" s="99">
        <v>1.0632150112027008</v>
      </c>
      <c r="M835" s="104">
        <v>4.4443161404028739</v>
      </c>
      <c r="N835" s="1"/>
      <c r="O835" s="1"/>
      <c r="P835" s="1"/>
      <c r="Q835" s="1"/>
      <c r="R835" s="1"/>
      <c r="S835" s="1"/>
      <c r="T835" s="1"/>
      <c r="U835" s="1"/>
    </row>
    <row r="836" spans="2:21" x14ac:dyDescent="0.25">
      <c r="B836" s="1"/>
      <c r="C836" s="1"/>
      <c r="D836" s="1"/>
      <c r="E836" s="1"/>
      <c r="F836" s="1"/>
      <c r="G836" s="1"/>
      <c r="H836" s="1"/>
      <c r="I836" s="1">
        <v>830</v>
      </c>
      <c r="J836" s="65">
        <v>5.815164737859658</v>
      </c>
      <c r="K836" s="95">
        <v>133.87902608550615</v>
      </c>
      <c r="L836" s="99">
        <v>1.0515721344126585</v>
      </c>
      <c r="M836" s="104">
        <v>4.2406616259443233</v>
      </c>
      <c r="N836" s="1"/>
      <c r="O836" s="1"/>
      <c r="P836" s="1"/>
      <c r="Q836" s="1"/>
      <c r="R836" s="1"/>
      <c r="S836" s="1"/>
      <c r="T836" s="1"/>
      <c r="U836" s="1"/>
    </row>
    <row r="837" spans="2:21" x14ac:dyDescent="0.25">
      <c r="B837" s="1"/>
      <c r="C837" s="1"/>
      <c r="D837" s="1"/>
      <c r="E837" s="1"/>
      <c r="F837" s="1"/>
      <c r="G837" s="1"/>
      <c r="H837" s="1"/>
      <c r="I837" s="1">
        <v>831</v>
      </c>
      <c r="J837" s="65">
        <v>5.0596696331449857</v>
      </c>
      <c r="K837" s="95">
        <v>125.29014871599875</v>
      </c>
      <c r="L837" s="99">
        <v>1.0835074337164969</v>
      </c>
      <c r="M837" s="104">
        <v>3.821134204475328</v>
      </c>
      <c r="N837" s="1"/>
      <c r="O837" s="1"/>
      <c r="P837" s="1"/>
      <c r="Q837" s="1"/>
      <c r="R837" s="1"/>
      <c r="S837" s="1"/>
      <c r="T837" s="1"/>
      <c r="U837" s="1"/>
    </row>
    <row r="838" spans="2:21" x14ac:dyDescent="0.25">
      <c r="B838" s="1"/>
      <c r="C838" s="1"/>
      <c r="D838" s="1"/>
      <c r="E838" s="1"/>
      <c r="F838" s="1"/>
      <c r="G838" s="1"/>
      <c r="H838" s="1"/>
      <c r="I838" s="1">
        <v>832</v>
      </c>
      <c r="J838" s="65">
        <v>6.403485222306549</v>
      </c>
      <c r="K838" s="95">
        <v>136.02166590645305</v>
      </c>
      <c r="L838" s="99">
        <v>1.1343354392655689</v>
      </c>
      <c r="M838" s="104">
        <v>2.4058596847920022</v>
      </c>
      <c r="N838" s="1"/>
      <c r="O838" s="1"/>
      <c r="P838" s="1"/>
      <c r="Q838" s="1"/>
      <c r="R838" s="1"/>
      <c r="S838" s="1"/>
      <c r="T838" s="1"/>
      <c r="U838" s="1"/>
    </row>
    <row r="839" spans="2:21" x14ac:dyDescent="0.25">
      <c r="B839" s="1"/>
      <c r="C839" s="1"/>
      <c r="D839" s="1"/>
      <c r="E839" s="1"/>
      <c r="F839" s="1"/>
      <c r="G839" s="1"/>
      <c r="H839" s="1"/>
      <c r="I839" s="1">
        <v>833</v>
      </c>
      <c r="J839" s="65">
        <v>7.3223164661578846</v>
      </c>
      <c r="K839" s="95">
        <v>133.61665629828505</v>
      </c>
      <c r="L839" s="99">
        <v>1.1491475569642495</v>
      </c>
      <c r="M839" s="104">
        <v>1.1009725812768423</v>
      </c>
      <c r="N839" s="1"/>
      <c r="O839" s="1"/>
      <c r="P839" s="1"/>
      <c r="Q839" s="1"/>
      <c r="R839" s="1"/>
      <c r="S839" s="1"/>
      <c r="T839" s="1"/>
      <c r="U839" s="1"/>
    </row>
    <row r="840" spans="2:21" x14ac:dyDescent="0.25">
      <c r="B840" s="1"/>
      <c r="C840" s="1"/>
      <c r="D840" s="1"/>
      <c r="E840" s="1"/>
      <c r="F840" s="1"/>
      <c r="G840" s="1"/>
      <c r="H840" s="1"/>
      <c r="I840" s="1">
        <v>834</v>
      </c>
      <c r="J840" s="65">
        <v>6.3597174777295464</v>
      </c>
      <c r="K840" s="95">
        <v>115.90193198972383</v>
      </c>
      <c r="L840" s="99">
        <v>1.0987744601968088</v>
      </c>
      <c r="M840" s="104">
        <v>1.4887995072134892</v>
      </c>
      <c r="N840" s="1"/>
      <c r="O840" s="1"/>
      <c r="P840" s="1"/>
      <c r="Q840" s="1"/>
      <c r="R840" s="1"/>
      <c r="S840" s="1"/>
      <c r="T840" s="1"/>
      <c r="U840" s="1"/>
    </row>
    <row r="841" spans="2:21" x14ac:dyDescent="0.25">
      <c r="B841" s="1"/>
      <c r="C841" s="1"/>
      <c r="D841" s="1"/>
      <c r="E841" s="1"/>
      <c r="F841" s="1"/>
      <c r="G841" s="1"/>
      <c r="H841" s="1"/>
      <c r="I841" s="1">
        <v>835</v>
      </c>
      <c r="J841" s="65">
        <v>5.0249884466444321</v>
      </c>
      <c r="K841" s="95">
        <v>132.21932596162299</v>
      </c>
      <c r="L841" s="99">
        <v>1.1021413839079133</v>
      </c>
      <c r="M841" s="104">
        <v>4.0456746758933146</v>
      </c>
      <c r="N841" s="1"/>
      <c r="O841" s="1"/>
      <c r="P841" s="1"/>
      <c r="Q841" s="1"/>
      <c r="R841" s="1"/>
      <c r="S841" s="1"/>
      <c r="T841" s="1"/>
      <c r="U841" s="1"/>
    </row>
    <row r="842" spans="2:21" x14ac:dyDescent="0.25">
      <c r="B842" s="1"/>
      <c r="C842" s="1"/>
      <c r="D842" s="1"/>
      <c r="E842" s="1"/>
      <c r="F842" s="1"/>
      <c r="G842" s="1"/>
      <c r="H842" s="1"/>
      <c r="I842" s="1">
        <v>836</v>
      </c>
      <c r="J842" s="65">
        <v>5.5051251860536041</v>
      </c>
      <c r="K842" s="95">
        <v>132.94148894821706</v>
      </c>
      <c r="L842" s="99">
        <v>1.0778626519908707</v>
      </c>
      <c r="M842" s="104">
        <v>4.0235871775312422</v>
      </c>
      <c r="N842" s="1"/>
      <c r="O842" s="1"/>
      <c r="P842" s="1"/>
      <c r="Q842" s="1"/>
      <c r="R842" s="1"/>
      <c r="S842" s="1"/>
      <c r="T842" s="1"/>
      <c r="U842" s="1"/>
    </row>
    <row r="843" spans="2:21" x14ac:dyDescent="0.25">
      <c r="B843" s="1"/>
      <c r="C843" s="1"/>
      <c r="D843" s="1"/>
      <c r="E843" s="1"/>
      <c r="F843" s="1"/>
      <c r="G843" s="1"/>
      <c r="H843" s="1"/>
      <c r="I843" s="1">
        <v>837</v>
      </c>
      <c r="J843" s="65">
        <v>5.9763412193295657</v>
      </c>
      <c r="K843" s="95">
        <v>119.66238361898647</v>
      </c>
      <c r="L843" s="99">
        <v>1.123615338431285</v>
      </c>
      <c r="M843" s="104">
        <v>1.7951305169127671</v>
      </c>
      <c r="N843" s="1"/>
      <c r="O843" s="1"/>
      <c r="P843" s="1"/>
      <c r="Q843" s="1"/>
      <c r="R843" s="1"/>
      <c r="S843" s="1"/>
      <c r="T843" s="1"/>
      <c r="U843" s="1"/>
    </row>
    <row r="844" spans="2:21" x14ac:dyDescent="0.25">
      <c r="B844" s="1"/>
      <c r="C844" s="1"/>
      <c r="D844" s="1"/>
      <c r="E844" s="1"/>
      <c r="F844" s="1"/>
      <c r="G844" s="1"/>
      <c r="H844" s="1"/>
      <c r="I844" s="1">
        <v>838</v>
      </c>
      <c r="J844" s="65">
        <v>5.8885520184676743</v>
      </c>
      <c r="K844" s="95">
        <v>138.14749329561749</v>
      </c>
      <c r="L844" s="99">
        <v>1.0754898636766075</v>
      </c>
      <c r="M844" s="104">
        <v>4.0212568524960783</v>
      </c>
      <c r="N844" s="1"/>
      <c r="O844" s="1"/>
      <c r="P844" s="1"/>
      <c r="Q844" s="1"/>
      <c r="R844" s="1"/>
      <c r="S844" s="1"/>
      <c r="T844" s="1"/>
      <c r="U844" s="1"/>
    </row>
    <row r="845" spans="2:21" x14ac:dyDescent="0.25">
      <c r="B845" s="1"/>
      <c r="C845" s="1"/>
      <c r="D845" s="1"/>
      <c r="E845" s="1"/>
      <c r="F845" s="1"/>
      <c r="G845" s="1"/>
      <c r="H845" s="1"/>
      <c r="I845" s="1">
        <v>839</v>
      </c>
      <c r="J845" s="65">
        <v>6.3129572051541389</v>
      </c>
      <c r="K845" s="95">
        <v>144.68065335604038</v>
      </c>
      <c r="L845" s="99">
        <v>1.1270698959118901</v>
      </c>
      <c r="M845" s="104">
        <v>3.138042197159848</v>
      </c>
      <c r="N845" s="1"/>
      <c r="O845" s="1"/>
      <c r="P845" s="1"/>
      <c r="Q845" s="1"/>
      <c r="R845" s="1"/>
      <c r="S845" s="1"/>
      <c r="T845" s="1"/>
      <c r="U845" s="1"/>
    </row>
    <row r="846" spans="2:21" x14ac:dyDescent="0.25">
      <c r="B846" s="1"/>
      <c r="C846" s="1"/>
      <c r="D846" s="1"/>
      <c r="E846" s="1"/>
      <c r="F846" s="1"/>
      <c r="G846" s="1"/>
      <c r="H846" s="1"/>
      <c r="I846" s="1">
        <v>840</v>
      </c>
      <c r="J846" s="65">
        <v>6.6331982827584728</v>
      </c>
      <c r="K846" s="95">
        <v>124.78902943833828</v>
      </c>
      <c r="L846" s="99">
        <v>1.0586522683663779</v>
      </c>
      <c r="M846" s="104">
        <v>2.6425163814191315</v>
      </c>
      <c r="N846" s="1"/>
      <c r="O846" s="1"/>
      <c r="P846" s="1"/>
      <c r="Q846" s="1"/>
      <c r="R846" s="1"/>
      <c r="S846" s="1"/>
      <c r="T846" s="1"/>
      <c r="U846" s="1"/>
    </row>
    <row r="847" spans="2:21" x14ac:dyDescent="0.25">
      <c r="B847" s="1"/>
      <c r="C847" s="1"/>
      <c r="D847" s="1"/>
      <c r="E847" s="1"/>
      <c r="F847" s="1"/>
      <c r="G847" s="1"/>
      <c r="H847" s="1"/>
      <c r="I847" s="1">
        <v>841</v>
      </c>
      <c r="J847" s="65">
        <v>6.4879956696655814</v>
      </c>
      <c r="K847" s="95">
        <v>131.36917637707646</v>
      </c>
      <c r="L847" s="99">
        <v>1.0701335612059528</v>
      </c>
      <c r="M847" s="104">
        <v>3.0666973920427214</v>
      </c>
      <c r="N847" s="1"/>
      <c r="O847" s="1"/>
      <c r="P847" s="1"/>
      <c r="Q847" s="1"/>
      <c r="R847" s="1"/>
      <c r="S847" s="1"/>
      <c r="T847" s="1"/>
      <c r="U847" s="1"/>
    </row>
    <row r="848" spans="2:21" x14ac:dyDescent="0.25">
      <c r="B848" s="1"/>
      <c r="C848" s="1"/>
      <c r="D848" s="1"/>
      <c r="E848" s="1"/>
      <c r="F848" s="1"/>
      <c r="G848" s="1"/>
      <c r="H848" s="1"/>
      <c r="I848" s="1">
        <v>842</v>
      </c>
      <c r="J848" s="65">
        <v>6.9615458334627585</v>
      </c>
      <c r="K848" s="95">
        <v>135.52637619475246</v>
      </c>
      <c r="L848" s="99">
        <v>1.087509241166124</v>
      </c>
      <c r="M848" s="104">
        <v>2.5747375018534662</v>
      </c>
      <c r="N848" s="1"/>
      <c r="O848" s="1"/>
      <c r="P848" s="1"/>
      <c r="Q848" s="1"/>
      <c r="R848" s="1"/>
      <c r="S848" s="1"/>
      <c r="T848" s="1"/>
      <c r="U848" s="1"/>
    </row>
    <row r="849" spans="2:21" x14ac:dyDescent="0.25">
      <c r="B849" s="1"/>
      <c r="C849" s="1"/>
      <c r="D849" s="1"/>
      <c r="E849" s="1"/>
      <c r="F849" s="1"/>
      <c r="G849" s="1"/>
      <c r="H849" s="1"/>
      <c r="I849" s="1">
        <v>843</v>
      </c>
      <c r="J849" s="65">
        <v>6.2487886323921078</v>
      </c>
      <c r="K849" s="95">
        <v>131.79081648794596</v>
      </c>
      <c r="L849" s="99">
        <v>1.0934913481973814</v>
      </c>
      <c r="M849" s="104">
        <v>2.935912376462241</v>
      </c>
      <c r="N849" s="1"/>
      <c r="O849" s="1"/>
      <c r="P849" s="1"/>
      <c r="Q849" s="1"/>
      <c r="R849" s="1"/>
      <c r="S849" s="1"/>
      <c r="T849" s="1"/>
      <c r="U849" s="1"/>
    </row>
    <row r="850" spans="2:21" x14ac:dyDescent="0.25">
      <c r="B850" s="1"/>
      <c r="C850" s="1"/>
      <c r="D850" s="1"/>
      <c r="E850" s="1"/>
      <c r="F850" s="1"/>
      <c r="G850" s="1"/>
      <c r="H850" s="1"/>
      <c r="I850" s="1">
        <v>844</v>
      </c>
      <c r="J850" s="65">
        <v>5.993200960767358</v>
      </c>
      <c r="K850" s="95">
        <v>123.33568975015632</v>
      </c>
      <c r="L850" s="99">
        <v>1.1132168875095176</v>
      </c>
      <c r="M850" s="104">
        <v>2.2432061550278632</v>
      </c>
      <c r="N850" s="1"/>
      <c r="O850" s="1"/>
      <c r="P850" s="1"/>
      <c r="Q850" s="1"/>
      <c r="R850" s="1"/>
      <c r="S850" s="1"/>
      <c r="T850" s="1"/>
      <c r="U850" s="1"/>
    </row>
    <row r="851" spans="2:21" x14ac:dyDescent="0.25">
      <c r="B851" s="1"/>
      <c r="C851" s="1"/>
      <c r="D851" s="1"/>
      <c r="E851" s="1"/>
      <c r="F851" s="1"/>
      <c r="G851" s="1"/>
      <c r="H851" s="1"/>
      <c r="I851" s="1">
        <v>845</v>
      </c>
      <c r="J851" s="65">
        <v>5.1060742326775639</v>
      </c>
      <c r="K851" s="95">
        <v>130.06643259587992</v>
      </c>
      <c r="L851" s="99">
        <v>1.0795162235160281</v>
      </c>
      <c r="M851" s="104">
        <v>4.1946886777979397</v>
      </c>
      <c r="N851" s="1"/>
      <c r="O851" s="1"/>
      <c r="P851" s="1"/>
      <c r="Q851" s="1"/>
      <c r="R851" s="1"/>
      <c r="S851" s="1"/>
      <c r="T851" s="1"/>
      <c r="U851" s="1"/>
    </row>
    <row r="852" spans="2:21" x14ac:dyDescent="0.25">
      <c r="B852" s="1"/>
      <c r="C852" s="1"/>
      <c r="D852" s="1"/>
      <c r="E852" s="1"/>
      <c r="F852" s="1"/>
      <c r="G852" s="1"/>
      <c r="H852" s="1"/>
      <c r="I852" s="1">
        <v>846</v>
      </c>
      <c r="J852" s="65">
        <v>7.7831469528461534</v>
      </c>
      <c r="K852" s="95">
        <v>131.12015120407031</v>
      </c>
      <c r="L852" s="99">
        <v>1.1569428504078854</v>
      </c>
      <c r="M852" s="104">
        <v>0.35188028112099445</v>
      </c>
      <c r="N852" s="1"/>
      <c r="O852" s="1"/>
      <c r="P852" s="1"/>
      <c r="Q852" s="1"/>
      <c r="R852" s="1"/>
      <c r="S852" s="1"/>
      <c r="T852" s="1"/>
      <c r="U852" s="1"/>
    </row>
    <row r="853" spans="2:21" x14ac:dyDescent="0.25">
      <c r="B853" s="1"/>
      <c r="C853" s="1"/>
      <c r="D853" s="1"/>
      <c r="E853" s="1"/>
      <c r="F853" s="1"/>
      <c r="G853" s="1"/>
      <c r="H853" s="1"/>
      <c r="I853" s="1">
        <v>847</v>
      </c>
      <c r="J853" s="65">
        <v>5.8945819211094106</v>
      </c>
      <c r="K853" s="95">
        <v>121.75226052317848</v>
      </c>
      <c r="L853" s="99">
        <v>1.1139031771358856</v>
      </c>
      <c r="M853" s="104">
        <v>2.2042201481416939</v>
      </c>
      <c r="N853" s="1"/>
      <c r="O853" s="1"/>
      <c r="P853" s="1"/>
      <c r="Q853" s="1"/>
      <c r="R853" s="1"/>
      <c r="S853" s="1"/>
      <c r="T853" s="1"/>
      <c r="U853" s="1"/>
    </row>
    <row r="854" spans="2:21" x14ac:dyDescent="0.25">
      <c r="B854" s="1"/>
      <c r="C854" s="1"/>
      <c r="D854" s="1"/>
      <c r="E854" s="1"/>
      <c r="F854" s="1"/>
      <c r="G854" s="1"/>
      <c r="H854" s="1"/>
      <c r="I854" s="1">
        <v>848</v>
      </c>
      <c r="J854" s="65">
        <v>3.9769554168958505</v>
      </c>
      <c r="K854" s="95">
        <v>142.67312170818988</v>
      </c>
      <c r="L854" s="99">
        <v>1.1357761989012445</v>
      </c>
      <c r="M854" s="104">
        <v>5.2213131203697927</v>
      </c>
      <c r="N854" s="1"/>
      <c r="O854" s="1"/>
      <c r="P854" s="1"/>
      <c r="Q854" s="1"/>
      <c r="R854" s="1"/>
      <c r="S854" s="1"/>
      <c r="T854" s="1"/>
      <c r="U854" s="1"/>
    </row>
    <row r="855" spans="2:21" x14ac:dyDescent="0.25">
      <c r="B855" s="1"/>
      <c r="C855" s="1"/>
      <c r="D855" s="1"/>
      <c r="E855" s="1"/>
      <c r="F855" s="1"/>
      <c r="G855" s="1"/>
      <c r="H855" s="1"/>
      <c r="I855" s="1">
        <v>849</v>
      </c>
      <c r="J855" s="65">
        <v>5.9046455235501432</v>
      </c>
      <c r="K855" s="95">
        <v>126.76657234183901</v>
      </c>
      <c r="L855" s="99">
        <v>1.1811673796962137</v>
      </c>
      <c r="M855" s="104">
        <v>1.5615377827547583</v>
      </c>
      <c r="N855" s="1"/>
      <c r="O855" s="1"/>
      <c r="P855" s="1"/>
      <c r="Q855" s="1"/>
      <c r="R855" s="1"/>
      <c r="S855" s="1"/>
      <c r="T855" s="1"/>
      <c r="U855" s="1"/>
    </row>
    <row r="856" spans="2:21" x14ac:dyDescent="0.25">
      <c r="B856" s="1"/>
      <c r="C856" s="1"/>
      <c r="D856" s="1"/>
      <c r="E856" s="1"/>
      <c r="F856" s="1"/>
      <c r="G856" s="1"/>
      <c r="H856" s="1"/>
      <c r="I856" s="1">
        <v>850</v>
      </c>
      <c r="J856" s="65">
        <v>5.5147659061740981</v>
      </c>
      <c r="K856" s="95">
        <v>114.52929904576223</v>
      </c>
      <c r="L856" s="99">
        <v>1.105161722510505</v>
      </c>
      <c r="M856" s="104">
        <v>2.1044647823139417</v>
      </c>
      <c r="N856" s="1"/>
      <c r="O856" s="1"/>
      <c r="P856" s="1"/>
      <c r="Q856" s="1"/>
      <c r="R856" s="1"/>
      <c r="S856" s="1"/>
      <c r="T856" s="1"/>
      <c r="U856" s="1"/>
    </row>
    <row r="857" spans="2:21" x14ac:dyDescent="0.25">
      <c r="B857" s="1"/>
      <c r="C857" s="1"/>
      <c r="D857" s="1"/>
      <c r="E857" s="1"/>
      <c r="F857" s="1"/>
      <c r="G857" s="1"/>
      <c r="H857" s="1"/>
      <c r="I857" s="1">
        <v>851</v>
      </c>
      <c r="J857" s="65">
        <v>4.3954278197449543</v>
      </c>
      <c r="K857" s="95">
        <v>120.32242054747195</v>
      </c>
      <c r="L857" s="99">
        <v>1.0605661350140827</v>
      </c>
      <c r="M857" s="104">
        <v>4.4892213062731301</v>
      </c>
      <c r="N857" s="1"/>
      <c r="O857" s="1"/>
      <c r="P857" s="1"/>
      <c r="Q857" s="1"/>
      <c r="R857" s="1"/>
      <c r="S857" s="1"/>
      <c r="T857" s="1"/>
      <c r="U857" s="1"/>
    </row>
    <row r="858" spans="2:21" x14ac:dyDescent="0.25">
      <c r="B858" s="1"/>
      <c r="C858" s="1"/>
      <c r="D858" s="1"/>
      <c r="E858" s="1"/>
      <c r="F858" s="1"/>
      <c r="G858" s="1"/>
      <c r="H858" s="1"/>
      <c r="I858" s="1">
        <v>852</v>
      </c>
      <c r="J858" s="65">
        <v>5.6463070493880414</v>
      </c>
      <c r="K858" s="95">
        <v>129.434833682441</v>
      </c>
      <c r="L858" s="99">
        <v>1.1106549769061953</v>
      </c>
      <c r="M858" s="104">
        <v>3.0900107510362851</v>
      </c>
      <c r="N858" s="1"/>
      <c r="O858" s="1"/>
      <c r="P858" s="1"/>
      <c r="Q858" s="1"/>
      <c r="R858" s="1"/>
      <c r="S858" s="1"/>
      <c r="T858" s="1"/>
      <c r="U858" s="1"/>
    </row>
    <row r="859" spans="2:21" x14ac:dyDescent="0.25">
      <c r="B859" s="1"/>
      <c r="C859" s="1"/>
      <c r="D859" s="1"/>
      <c r="E859" s="1"/>
      <c r="F859" s="1"/>
      <c r="G859" s="1"/>
      <c r="H859" s="1"/>
      <c r="I859" s="1">
        <v>853</v>
      </c>
      <c r="J859" s="65">
        <v>5.4895790211709112</v>
      </c>
      <c r="K859" s="95">
        <v>132.43688191387895</v>
      </c>
      <c r="L859" s="99">
        <v>1.0702806426055864</v>
      </c>
      <c r="M859" s="104">
        <v>4.1361885070958131</v>
      </c>
      <c r="N859" s="1"/>
      <c r="O859" s="1"/>
      <c r="P859" s="1"/>
      <c r="Q859" s="1"/>
      <c r="R859" s="1"/>
      <c r="S859" s="1"/>
      <c r="T859" s="1"/>
      <c r="U859" s="1"/>
    </row>
    <row r="860" spans="2:21" x14ac:dyDescent="0.25">
      <c r="B860" s="1"/>
      <c r="C860" s="1"/>
      <c r="D860" s="1"/>
      <c r="E860" s="1"/>
      <c r="F860" s="1"/>
      <c r="G860" s="1"/>
      <c r="H860" s="1"/>
      <c r="I860" s="1">
        <v>854</v>
      </c>
      <c r="J860" s="65">
        <v>6.5388468293868502</v>
      </c>
      <c r="K860" s="95">
        <v>130.68211888739856</v>
      </c>
      <c r="L860" s="99">
        <v>1.1050884801147745</v>
      </c>
      <c r="M860" s="104">
        <v>2.3766639558616589</v>
      </c>
      <c r="N860" s="1"/>
      <c r="O860" s="1"/>
      <c r="P860" s="1"/>
      <c r="Q860" s="1"/>
      <c r="R860" s="1"/>
      <c r="S860" s="1"/>
      <c r="T860" s="1"/>
      <c r="U860" s="1"/>
    </row>
    <row r="861" spans="2:21" x14ac:dyDescent="0.25">
      <c r="B861" s="1"/>
      <c r="C861" s="1"/>
      <c r="D861" s="1"/>
      <c r="E861" s="1"/>
      <c r="F861" s="1"/>
      <c r="G861" s="1"/>
      <c r="H861" s="1"/>
      <c r="I861" s="1">
        <v>855</v>
      </c>
      <c r="J861" s="65">
        <v>5.0520923074188229</v>
      </c>
      <c r="K861" s="95">
        <v>126.5956227368454</v>
      </c>
      <c r="L861" s="99">
        <v>1.1273547078047452</v>
      </c>
      <c r="M861" s="104">
        <v>3.2095522666217331</v>
      </c>
      <c r="N861" s="1"/>
      <c r="O861" s="1"/>
      <c r="P861" s="1"/>
      <c r="Q861" s="1"/>
      <c r="R861" s="1"/>
      <c r="S861" s="1"/>
      <c r="T861" s="1"/>
      <c r="U861" s="1"/>
    </row>
    <row r="862" spans="2:21" x14ac:dyDescent="0.25">
      <c r="B862" s="1"/>
      <c r="C862" s="1"/>
      <c r="D862" s="1"/>
      <c r="E862" s="1"/>
      <c r="F862" s="1"/>
      <c r="G862" s="1"/>
      <c r="H862" s="1"/>
      <c r="I862" s="1">
        <v>856</v>
      </c>
      <c r="J862" s="65">
        <v>6.9269230520076253</v>
      </c>
      <c r="K862" s="95">
        <v>126.33966844130701</v>
      </c>
      <c r="L862" s="99">
        <v>1.0691864808128477</v>
      </c>
      <c r="M862" s="104">
        <v>2.2806832872048766</v>
      </c>
      <c r="N862" s="1"/>
      <c r="O862" s="1"/>
      <c r="P862" s="1"/>
      <c r="Q862" s="1"/>
      <c r="R862" s="1"/>
      <c r="S862" s="1"/>
      <c r="T862" s="1"/>
      <c r="U862" s="1"/>
    </row>
    <row r="863" spans="2:21" x14ac:dyDescent="0.25">
      <c r="B863" s="1"/>
      <c r="C863" s="1"/>
      <c r="D863" s="1"/>
      <c r="E863" s="1"/>
      <c r="F863" s="1"/>
      <c r="G863" s="1"/>
      <c r="H863" s="1"/>
      <c r="I863" s="1">
        <v>857</v>
      </c>
      <c r="J863" s="65">
        <v>7.6555827866752493</v>
      </c>
      <c r="K863" s="95">
        <v>141.08184761971054</v>
      </c>
      <c r="L863" s="99">
        <v>1.1020923226608101</v>
      </c>
      <c r="M863" s="104">
        <v>1.9860162947090529</v>
      </c>
      <c r="N863" s="1"/>
      <c r="O863" s="1"/>
      <c r="P863" s="1"/>
      <c r="Q863" s="1"/>
      <c r="R863" s="1"/>
      <c r="S863" s="1"/>
      <c r="T863" s="1"/>
      <c r="U863" s="1"/>
    </row>
    <row r="864" spans="2:21" x14ac:dyDescent="0.25">
      <c r="B864" s="1"/>
      <c r="C864" s="1"/>
      <c r="D864" s="1"/>
      <c r="E864" s="1"/>
      <c r="F864" s="1"/>
      <c r="G864" s="1"/>
      <c r="H864" s="1"/>
      <c r="I864" s="1">
        <v>858</v>
      </c>
      <c r="J864" s="65">
        <v>6.231016273429125</v>
      </c>
      <c r="K864" s="95">
        <v>136.22068402223292</v>
      </c>
      <c r="L864" s="99">
        <v>1.1392060634242001</v>
      </c>
      <c r="M864" s="104">
        <v>2.5158351869124012</v>
      </c>
      <c r="N864" s="1"/>
      <c r="O864" s="1"/>
      <c r="P864" s="1"/>
      <c r="Q864" s="1"/>
      <c r="R864" s="1"/>
      <c r="S864" s="1"/>
      <c r="T864" s="1"/>
      <c r="U864" s="1"/>
    </row>
    <row r="865" spans="2:21" x14ac:dyDescent="0.25">
      <c r="B865" s="1"/>
      <c r="C865" s="1"/>
      <c r="D865" s="1"/>
      <c r="E865" s="1"/>
      <c r="F865" s="1"/>
      <c r="G865" s="1"/>
      <c r="H865" s="1"/>
      <c r="I865" s="1">
        <v>859</v>
      </c>
      <c r="J865" s="65">
        <v>5.6097861586901656</v>
      </c>
      <c r="K865" s="95">
        <v>154.48015017317985</v>
      </c>
      <c r="L865" s="99">
        <v>1.0884603914211972</v>
      </c>
      <c r="M865" s="104">
        <v>4.9968032030091578</v>
      </c>
      <c r="N865" s="1"/>
      <c r="O865" s="1"/>
      <c r="P865" s="1"/>
      <c r="Q865" s="1"/>
      <c r="R865" s="1"/>
      <c r="S865" s="1"/>
      <c r="T865" s="1"/>
      <c r="U865" s="1"/>
    </row>
    <row r="866" spans="2:21" x14ac:dyDescent="0.25">
      <c r="B866" s="1"/>
      <c r="C866" s="1"/>
      <c r="D866" s="1"/>
      <c r="E866" s="1"/>
      <c r="F866" s="1"/>
      <c r="G866" s="1"/>
      <c r="H866" s="1"/>
      <c r="I866" s="1">
        <v>860</v>
      </c>
      <c r="J866" s="65">
        <v>4.7311188977470859</v>
      </c>
      <c r="K866" s="95">
        <v>117.12883782420585</v>
      </c>
      <c r="L866" s="99">
        <v>1.0429459442252906</v>
      </c>
      <c r="M866" s="104">
        <v>4.2002018346801844</v>
      </c>
      <c r="N866" s="1"/>
      <c r="O866" s="1"/>
      <c r="P866" s="1"/>
      <c r="Q866" s="1"/>
      <c r="R866" s="1"/>
      <c r="S866" s="1"/>
      <c r="T866" s="1"/>
      <c r="U866" s="1"/>
    </row>
    <row r="867" spans="2:21" x14ac:dyDescent="0.25">
      <c r="B867" s="1"/>
      <c r="C867" s="1"/>
      <c r="D867" s="1"/>
      <c r="E867" s="1"/>
      <c r="F867" s="1"/>
      <c r="G867" s="1"/>
      <c r="H867" s="1"/>
      <c r="I867" s="1">
        <v>861</v>
      </c>
      <c r="J867" s="65">
        <v>6.9505413455756671</v>
      </c>
      <c r="K867" s="95">
        <v>117.77699217438298</v>
      </c>
      <c r="L867" s="99">
        <v>1.0733335544947464</v>
      </c>
      <c r="M867" s="104">
        <v>1.4942479811932259</v>
      </c>
      <c r="N867" s="1"/>
      <c r="O867" s="1"/>
      <c r="P867" s="1"/>
      <c r="Q867" s="1"/>
      <c r="R867" s="1"/>
      <c r="S867" s="1"/>
      <c r="T867" s="1"/>
      <c r="U867" s="1"/>
    </row>
    <row r="868" spans="2:21" x14ac:dyDescent="0.25">
      <c r="B868" s="1"/>
      <c r="C868" s="1"/>
      <c r="D868" s="1"/>
      <c r="E868" s="1"/>
      <c r="F868" s="1"/>
      <c r="G868" s="1"/>
      <c r="H868" s="1"/>
      <c r="I868" s="1">
        <v>862</v>
      </c>
      <c r="J868" s="65">
        <v>6.8606396680719461</v>
      </c>
      <c r="K868" s="95">
        <v>123.609000954084</v>
      </c>
      <c r="L868" s="99">
        <v>1.1082845682108391</v>
      </c>
      <c r="M868" s="104">
        <v>1.4772362149521392</v>
      </c>
      <c r="N868" s="1"/>
      <c r="O868" s="1"/>
      <c r="P868" s="1"/>
      <c r="Q868" s="1"/>
      <c r="R868" s="1"/>
      <c r="S868" s="1"/>
      <c r="T868" s="1"/>
      <c r="U868" s="1"/>
    </row>
    <row r="869" spans="2:21" x14ac:dyDescent="0.25">
      <c r="B869" s="1"/>
      <c r="C869" s="1"/>
      <c r="D869" s="1"/>
      <c r="E869" s="1"/>
      <c r="F869" s="1"/>
      <c r="G869" s="1"/>
      <c r="H869" s="1"/>
      <c r="I869" s="1">
        <v>863</v>
      </c>
      <c r="J869" s="65">
        <v>5.5572303347397485</v>
      </c>
      <c r="K869" s="95">
        <v>134.7414006706536</v>
      </c>
      <c r="L869" s="99">
        <v>1.0599391652381809</v>
      </c>
      <c r="M869" s="104">
        <v>4.4058284260158267</v>
      </c>
      <c r="N869" s="1"/>
      <c r="O869" s="1"/>
      <c r="P869" s="1"/>
      <c r="Q869" s="1"/>
      <c r="R869" s="1"/>
      <c r="S869" s="1"/>
      <c r="T869" s="1"/>
      <c r="U869" s="1"/>
    </row>
    <row r="870" spans="2:21" x14ac:dyDescent="0.25">
      <c r="B870" s="1"/>
      <c r="C870" s="1"/>
      <c r="D870" s="1"/>
      <c r="E870" s="1"/>
      <c r="F870" s="1"/>
      <c r="G870" s="1"/>
      <c r="H870" s="1"/>
      <c r="I870" s="1">
        <v>864</v>
      </c>
      <c r="J870" s="65">
        <v>6.1043584849073653</v>
      </c>
      <c r="K870" s="95">
        <v>138.02884421141658</v>
      </c>
      <c r="L870" s="99">
        <v>1.1156071816382629</v>
      </c>
      <c r="M870" s="104">
        <v>3.1292636912697098</v>
      </c>
      <c r="N870" s="1"/>
      <c r="O870" s="1"/>
      <c r="P870" s="1"/>
      <c r="Q870" s="1"/>
      <c r="R870" s="1"/>
      <c r="S870" s="1"/>
      <c r="T870" s="1"/>
      <c r="U870" s="1"/>
    </row>
    <row r="871" spans="2:21" x14ac:dyDescent="0.25">
      <c r="B871" s="1"/>
      <c r="C871" s="1"/>
      <c r="D871" s="1"/>
      <c r="E871" s="1"/>
      <c r="F871" s="1"/>
      <c r="G871" s="1"/>
      <c r="H871" s="1"/>
      <c r="I871" s="1">
        <v>865</v>
      </c>
      <c r="J871" s="65">
        <v>6.1684763004977583</v>
      </c>
      <c r="K871" s="95">
        <v>146.17640789179956</v>
      </c>
      <c r="L871" s="99">
        <v>1.1346974819810471</v>
      </c>
      <c r="M871" s="104">
        <v>3.2481079361966412</v>
      </c>
      <c r="N871" s="1"/>
      <c r="O871" s="1"/>
      <c r="P871" s="1"/>
      <c r="Q871" s="1"/>
      <c r="R871" s="1"/>
      <c r="S871" s="1"/>
      <c r="T871" s="1"/>
      <c r="U871" s="1"/>
    </row>
    <row r="872" spans="2:21" x14ac:dyDescent="0.25">
      <c r="B872" s="1"/>
      <c r="C872" s="1"/>
      <c r="D872" s="1"/>
      <c r="E872" s="1"/>
      <c r="F872" s="1"/>
      <c r="G872" s="1"/>
      <c r="H872" s="1"/>
      <c r="I872" s="1">
        <v>866</v>
      </c>
      <c r="J872" s="65">
        <v>5.5457119140312185</v>
      </c>
      <c r="K872" s="95">
        <v>127.6981515147055</v>
      </c>
      <c r="L872" s="99">
        <v>1.0299906742077887</v>
      </c>
      <c r="M872" s="104">
        <v>4.4747793232009521</v>
      </c>
      <c r="N872" s="1"/>
      <c r="O872" s="1"/>
      <c r="P872" s="1"/>
      <c r="Q872" s="1"/>
      <c r="R872" s="1"/>
      <c r="S872" s="1"/>
      <c r="T872" s="1"/>
      <c r="U872" s="1"/>
    </row>
    <row r="873" spans="2:21" x14ac:dyDescent="0.25">
      <c r="B873" s="1"/>
      <c r="C873" s="1"/>
      <c r="D873" s="1"/>
      <c r="E873" s="1"/>
      <c r="F873" s="1"/>
      <c r="G873" s="1"/>
      <c r="H873" s="1"/>
      <c r="I873" s="1">
        <v>867</v>
      </c>
      <c r="J873" s="65">
        <v>6.1662620375646542</v>
      </c>
      <c r="K873" s="95">
        <v>130.55162572845151</v>
      </c>
      <c r="L873" s="99">
        <v>1.0750772854988295</v>
      </c>
      <c r="M873" s="104">
        <v>3.2452856268845416</v>
      </c>
      <c r="N873" s="1"/>
      <c r="O873" s="1"/>
      <c r="P873" s="1"/>
      <c r="Q873" s="1"/>
      <c r="R873" s="1"/>
      <c r="S873" s="1"/>
      <c r="T873" s="1"/>
      <c r="U873" s="1"/>
    </row>
    <row r="874" spans="2:21" x14ac:dyDescent="0.25">
      <c r="B874" s="1"/>
      <c r="C874" s="1"/>
      <c r="D874" s="1"/>
      <c r="E874" s="1"/>
      <c r="F874" s="1"/>
      <c r="G874" s="1"/>
      <c r="H874" s="1"/>
      <c r="I874" s="1">
        <v>868</v>
      </c>
      <c r="J874" s="65">
        <v>5.3917593646834998</v>
      </c>
      <c r="K874" s="95">
        <v>141.03021559490503</v>
      </c>
      <c r="L874" s="99">
        <v>1.1112627719186368</v>
      </c>
      <c r="M874" s="104">
        <v>4.0969691641546273</v>
      </c>
      <c r="N874" s="1"/>
      <c r="O874" s="1"/>
      <c r="P874" s="1"/>
      <c r="Q874" s="1"/>
      <c r="R874" s="1"/>
      <c r="S874" s="1"/>
      <c r="T874" s="1"/>
      <c r="U874" s="1"/>
    </row>
    <row r="875" spans="2:21" x14ac:dyDescent="0.25">
      <c r="B875" s="1"/>
      <c r="C875" s="1"/>
      <c r="D875" s="1"/>
      <c r="E875" s="1"/>
      <c r="F875" s="1"/>
      <c r="G875" s="1"/>
      <c r="H875" s="1"/>
      <c r="I875" s="1">
        <v>869</v>
      </c>
      <c r="J875" s="65">
        <v>5.2887666355641576</v>
      </c>
      <c r="K875" s="95">
        <v>124.10008752558258</v>
      </c>
      <c r="L875" s="99">
        <v>1.1068823847776765</v>
      </c>
      <c r="M875" s="104">
        <v>3.1103859951437585</v>
      </c>
      <c r="N875" s="1"/>
      <c r="O875" s="1"/>
      <c r="P875" s="1"/>
      <c r="Q875" s="1"/>
      <c r="R875" s="1"/>
      <c r="S875" s="1"/>
      <c r="T875" s="1"/>
      <c r="U875" s="1"/>
    </row>
    <row r="876" spans="2:21" x14ac:dyDescent="0.25">
      <c r="B876" s="1"/>
      <c r="C876" s="1"/>
      <c r="D876" s="1"/>
      <c r="E876" s="1"/>
      <c r="F876" s="1"/>
      <c r="G876" s="1"/>
      <c r="H876" s="1"/>
      <c r="I876" s="1">
        <v>870</v>
      </c>
      <c r="J876" s="65">
        <v>5.9834150996649544</v>
      </c>
      <c r="K876" s="95">
        <v>124.52363583436581</v>
      </c>
      <c r="L876" s="99">
        <v>1.1108965372876694</v>
      </c>
      <c r="M876" s="104">
        <v>2.3833369450401065</v>
      </c>
      <c r="N876" s="1"/>
      <c r="O876" s="1"/>
      <c r="P876" s="1"/>
      <c r="Q876" s="1"/>
      <c r="R876" s="1"/>
      <c r="S876" s="1"/>
      <c r="T876" s="1"/>
      <c r="U876" s="1"/>
    </row>
    <row r="877" spans="2:21" x14ac:dyDescent="0.25">
      <c r="B877" s="1"/>
      <c r="C877" s="1"/>
      <c r="D877" s="1"/>
      <c r="E877" s="1"/>
      <c r="F877" s="1"/>
      <c r="G877" s="1"/>
      <c r="H877" s="1"/>
      <c r="I877" s="1">
        <v>871</v>
      </c>
      <c r="J877" s="65">
        <v>5.851316360196992</v>
      </c>
      <c r="K877" s="95">
        <v>138.71400264269414</v>
      </c>
      <c r="L877" s="99">
        <v>1.1405582797094376</v>
      </c>
      <c r="M877" s="104">
        <v>3.033062892241766</v>
      </c>
      <c r="N877" s="1"/>
      <c r="O877" s="1"/>
      <c r="P877" s="1"/>
      <c r="Q877" s="1"/>
      <c r="R877" s="1"/>
      <c r="S877" s="1"/>
      <c r="T877" s="1"/>
      <c r="U877" s="1"/>
    </row>
    <row r="878" spans="2:21" x14ac:dyDescent="0.25">
      <c r="B878" s="1"/>
      <c r="C878" s="1"/>
      <c r="D878" s="1"/>
      <c r="E878" s="1"/>
      <c r="F878" s="1"/>
      <c r="G878" s="1"/>
      <c r="H878" s="1"/>
      <c r="I878" s="1">
        <v>872</v>
      </c>
      <c r="J878" s="65">
        <v>6.1252819371348144</v>
      </c>
      <c r="K878" s="95">
        <v>136.95414131104616</v>
      </c>
      <c r="L878" s="99">
        <v>1.1425234493068046</v>
      </c>
      <c r="M878" s="104">
        <v>2.6177721833524217</v>
      </c>
      <c r="N878" s="1"/>
      <c r="O878" s="1"/>
      <c r="P878" s="1"/>
      <c r="Q878" s="1"/>
      <c r="R878" s="1"/>
      <c r="S878" s="1"/>
      <c r="T878" s="1"/>
      <c r="U878" s="1"/>
    </row>
    <row r="879" spans="2:21" x14ac:dyDescent="0.25">
      <c r="B879" s="1"/>
      <c r="C879" s="1"/>
      <c r="D879" s="1"/>
      <c r="E879" s="1"/>
      <c r="F879" s="1"/>
      <c r="G879" s="1"/>
      <c r="H879" s="1"/>
      <c r="I879" s="1">
        <v>873</v>
      </c>
      <c r="J879" s="65">
        <v>6.694042705868207</v>
      </c>
      <c r="K879" s="95">
        <v>110.54118594322932</v>
      </c>
      <c r="L879" s="99">
        <v>1.0966762391701772</v>
      </c>
      <c r="M879" s="104">
        <v>0.68719783667028977</v>
      </c>
      <c r="N879" s="1"/>
      <c r="O879" s="1"/>
      <c r="P879" s="1"/>
      <c r="Q879" s="1"/>
      <c r="R879" s="1"/>
      <c r="S879" s="1"/>
      <c r="T879" s="1"/>
      <c r="U879" s="1"/>
    </row>
    <row r="880" spans="2:21" x14ac:dyDescent="0.25">
      <c r="B880" s="1"/>
      <c r="C880" s="1"/>
      <c r="D880" s="1"/>
      <c r="E880" s="1"/>
      <c r="F880" s="1"/>
      <c r="G880" s="1"/>
      <c r="H880" s="1"/>
      <c r="I880" s="1">
        <v>874</v>
      </c>
      <c r="J880" s="65">
        <v>5.7904797258949161</v>
      </c>
      <c r="K880" s="95">
        <v>129.23746271441561</v>
      </c>
      <c r="L880" s="99">
        <v>1.1003038863587826</v>
      </c>
      <c r="M880" s="104">
        <v>3.1010835693707968</v>
      </c>
      <c r="N880" s="1"/>
      <c r="O880" s="1"/>
      <c r="P880" s="1"/>
      <c r="Q880" s="1"/>
      <c r="R880" s="1"/>
      <c r="S880" s="1"/>
      <c r="T880" s="1"/>
      <c r="U880" s="1"/>
    </row>
    <row r="881" spans="2:21" x14ac:dyDescent="0.25">
      <c r="B881" s="1"/>
      <c r="C881" s="1"/>
      <c r="D881" s="1"/>
      <c r="E881" s="1"/>
      <c r="F881" s="1"/>
      <c r="G881" s="1"/>
      <c r="H881" s="1"/>
      <c r="I881" s="1">
        <v>875</v>
      </c>
      <c r="J881" s="65">
        <v>5.4261360354792174</v>
      </c>
      <c r="K881" s="95">
        <v>140.28386195467283</v>
      </c>
      <c r="L881" s="99">
        <v>1.0989667524318965</v>
      </c>
      <c r="M881" s="104">
        <v>4.2186922409041756</v>
      </c>
      <c r="N881" s="1"/>
      <c r="O881" s="1"/>
      <c r="P881" s="1"/>
      <c r="Q881" s="1"/>
      <c r="R881" s="1"/>
      <c r="S881" s="1"/>
      <c r="T881" s="1"/>
      <c r="U881" s="1"/>
    </row>
    <row r="882" spans="2:21" x14ac:dyDescent="0.25">
      <c r="B882" s="1"/>
      <c r="C882" s="1"/>
      <c r="D882" s="1"/>
      <c r="E882" s="1"/>
      <c r="F882" s="1"/>
      <c r="G882" s="1"/>
      <c r="H882" s="1"/>
      <c r="I882" s="1">
        <v>876</v>
      </c>
      <c r="J882" s="65">
        <v>7.2202225216189779</v>
      </c>
      <c r="K882" s="95">
        <v>140.05738986486179</v>
      </c>
      <c r="L882" s="99">
        <v>1.0457667205878736</v>
      </c>
      <c r="M882" s="104">
        <v>3.3365852283690565</v>
      </c>
      <c r="N882" s="1"/>
      <c r="O882" s="1"/>
      <c r="P882" s="1"/>
      <c r="Q882" s="1"/>
      <c r="R882" s="1"/>
      <c r="S882" s="1"/>
      <c r="T882" s="1"/>
      <c r="U882" s="1"/>
    </row>
    <row r="883" spans="2:21" x14ac:dyDescent="0.25">
      <c r="B883" s="1"/>
      <c r="C883" s="1"/>
      <c r="D883" s="1"/>
      <c r="E883" s="1"/>
      <c r="F883" s="1"/>
      <c r="G883" s="1"/>
      <c r="H883" s="1"/>
      <c r="I883" s="1">
        <v>877</v>
      </c>
      <c r="J883" s="65">
        <v>4.8111126705476179</v>
      </c>
      <c r="K883" s="95">
        <v>119.9832930098945</v>
      </c>
      <c r="L883" s="99">
        <v>1.1273682351609575</v>
      </c>
      <c r="M883" s="104">
        <v>2.9279273167677964</v>
      </c>
      <c r="N883" s="1"/>
      <c r="O883" s="1"/>
      <c r="P883" s="1"/>
      <c r="Q883" s="1"/>
      <c r="R883" s="1"/>
      <c r="S883" s="1"/>
      <c r="T883" s="1"/>
      <c r="U883" s="1"/>
    </row>
    <row r="884" spans="2:21" x14ac:dyDescent="0.25">
      <c r="B884" s="1"/>
      <c r="C884" s="1"/>
      <c r="D884" s="1"/>
      <c r="E884" s="1"/>
      <c r="F884" s="1"/>
      <c r="G884" s="1"/>
      <c r="H884" s="1"/>
      <c r="I884" s="1">
        <v>878</v>
      </c>
      <c r="J884" s="65">
        <v>5.3176085471215924</v>
      </c>
      <c r="K884" s="95">
        <v>134.2265574014088</v>
      </c>
      <c r="L884" s="99">
        <v>1.1779887668988185</v>
      </c>
      <c r="M884" s="104">
        <v>2.7203734455145536</v>
      </c>
      <c r="N884" s="1"/>
      <c r="O884" s="1"/>
      <c r="P884" s="1"/>
      <c r="Q884" s="1"/>
      <c r="R884" s="1"/>
      <c r="S884" s="1"/>
      <c r="T884" s="1"/>
      <c r="U884" s="1"/>
    </row>
    <row r="885" spans="2:21" x14ac:dyDescent="0.25">
      <c r="B885" s="1"/>
      <c r="C885" s="1"/>
      <c r="D885" s="1"/>
      <c r="E885" s="1"/>
      <c r="F885" s="1"/>
      <c r="G885" s="1"/>
      <c r="H885" s="1"/>
      <c r="I885" s="1">
        <v>879</v>
      </c>
      <c r="J885" s="65">
        <v>5.5272515731369012</v>
      </c>
      <c r="K885" s="95">
        <v>134.96137886661808</v>
      </c>
      <c r="L885" s="99">
        <v>1.1528776769724471</v>
      </c>
      <c r="M885" s="104">
        <v>2.9292100847732119</v>
      </c>
      <c r="N885" s="1"/>
      <c r="O885" s="1"/>
      <c r="P885" s="1"/>
      <c r="Q885" s="1"/>
      <c r="R885" s="1"/>
      <c r="S885" s="1"/>
      <c r="T885" s="1"/>
      <c r="U885" s="1"/>
    </row>
    <row r="886" spans="2:21" x14ac:dyDescent="0.25">
      <c r="B886" s="1"/>
      <c r="C886" s="1"/>
      <c r="D886" s="1"/>
      <c r="E886" s="1"/>
      <c r="F886" s="1"/>
      <c r="G886" s="1"/>
      <c r="H886" s="1"/>
      <c r="I886" s="1">
        <v>880</v>
      </c>
      <c r="J886" s="65">
        <v>6.1036062223019005</v>
      </c>
      <c r="K886" s="95">
        <v>118.87575337895998</v>
      </c>
      <c r="L886" s="99">
        <v>1.1357319914371309</v>
      </c>
      <c r="M886" s="104">
        <v>1.4116088862717078</v>
      </c>
      <c r="N886" s="1"/>
      <c r="O886" s="1"/>
      <c r="P886" s="1"/>
      <c r="Q886" s="1"/>
      <c r="R886" s="1"/>
      <c r="S886" s="1"/>
      <c r="T886" s="1"/>
      <c r="U886" s="1"/>
    </row>
    <row r="887" spans="2:21" x14ac:dyDescent="0.25">
      <c r="B887" s="1"/>
      <c r="C887" s="1"/>
      <c r="D887" s="1"/>
      <c r="E887" s="1"/>
      <c r="F887" s="1"/>
      <c r="G887" s="1"/>
      <c r="H887" s="1"/>
      <c r="I887" s="1">
        <v>881</v>
      </c>
      <c r="J887" s="65">
        <v>5.7005475326065174</v>
      </c>
      <c r="K887" s="95">
        <v>141.57190836004531</v>
      </c>
      <c r="L887" s="99">
        <v>1.0807890563852349</v>
      </c>
      <c r="M887" s="104">
        <v>4.3281932372506464</v>
      </c>
      <c r="N887" s="1"/>
      <c r="O887" s="1"/>
      <c r="P887" s="1"/>
      <c r="Q887" s="1"/>
      <c r="R887" s="1"/>
      <c r="S887" s="1"/>
      <c r="T887" s="1"/>
      <c r="U887" s="1"/>
    </row>
    <row r="888" spans="2:21" x14ac:dyDescent="0.25">
      <c r="B888" s="1"/>
      <c r="C888" s="1"/>
      <c r="D888" s="1"/>
      <c r="E888" s="1"/>
      <c r="F888" s="1"/>
      <c r="G888" s="1"/>
      <c r="H888" s="1"/>
      <c r="I888" s="1">
        <v>882</v>
      </c>
      <c r="J888" s="65">
        <v>7.1600199394615789</v>
      </c>
      <c r="K888" s="95">
        <v>131.58794611707853</v>
      </c>
      <c r="L888" s="99">
        <v>1.1187752138893081</v>
      </c>
      <c r="M888" s="104">
        <v>1.5972958142934246</v>
      </c>
      <c r="N888" s="1"/>
      <c r="O888" s="1"/>
      <c r="P888" s="1"/>
      <c r="Q888" s="1"/>
      <c r="R888" s="1"/>
      <c r="S888" s="1"/>
      <c r="T888" s="1"/>
      <c r="U888" s="1"/>
    </row>
    <row r="889" spans="2:21" x14ac:dyDescent="0.25">
      <c r="B889" s="1"/>
      <c r="C889" s="1"/>
      <c r="D889" s="1"/>
      <c r="E889" s="1"/>
      <c r="F889" s="1"/>
      <c r="G889" s="1"/>
      <c r="H889" s="1"/>
      <c r="I889" s="1">
        <v>883</v>
      </c>
      <c r="J889" s="65">
        <v>5.5162810616029345</v>
      </c>
      <c r="K889" s="95">
        <v>121.03855755080393</v>
      </c>
      <c r="L889" s="99">
        <v>1.0825796451712142</v>
      </c>
      <c r="M889" s="104">
        <v>3.0439141189410854</v>
      </c>
      <c r="N889" s="1"/>
      <c r="O889" s="1"/>
      <c r="P889" s="1"/>
      <c r="Q889" s="1"/>
      <c r="R889" s="1"/>
      <c r="S889" s="1"/>
      <c r="T889" s="1"/>
      <c r="U889" s="1"/>
    </row>
    <row r="890" spans="2:21" x14ac:dyDescent="0.25">
      <c r="B890" s="1"/>
      <c r="C890" s="1"/>
      <c r="D890" s="1"/>
      <c r="E890" s="1"/>
      <c r="F890" s="1"/>
      <c r="G890" s="1"/>
      <c r="H890" s="1"/>
      <c r="I890" s="1">
        <v>884</v>
      </c>
      <c r="J890" s="65">
        <v>5.615199398606066</v>
      </c>
      <c r="K890" s="95">
        <v>122.80734937474476</v>
      </c>
      <c r="L890" s="99">
        <v>1.1086437124942485</v>
      </c>
      <c r="M890" s="104">
        <v>2.6534592517988091</v>
      </c>
      <c r="N890" s="1"/>
      <c r="O890" s="1"/>
      <c r="P890" s="1"/>
      <c r="Q890" s="1"/>
      <c r="R890" s="1"/>
      <c r="S890" s="1"/>
      <c r="T890" s="1"/>
      <c r="U890" s="1"/>
    </row>
    <row r="891" spans="2:21" x14ac:dyDescent="0.25">
      <c r="B891" s="1"/>
      <c r="C891" s="1"/>
      <c r="D891" s="1"/>
      <c r="E891" s="1"/>
      <c r="F891" s="1"/>
      <c r="G891" s="1"/>
      <c r="H891" s="1"/>
      <c r="I891" s="1">
        <v>885</v>
      </c>
      <c r="J891" s="65">
        <v>5.5153708102709622</v>
      </c>
      <c r="K891" s="95">
        <v>130.56301571205992</v>
      </c>
      <c r="L891" s="99">
        <v>1.0938297273283002</v>
      </c>
      <c r="M891" s="104">
        <v>3.5780464867543511</v>
      </c>
      <c r="N891" s="1"/>
      <c r="O891" s="1"/>
      <c r="P891" s="1"/>
      <c r="Q891" s="1"/>
      <c r="R891" s="1"/>
      <c r="S891" s="1"/>
      <c r="T891" s="1"/>
      <c r="U891" s="1"/>
    </row>
    <row r="892" spans="2:21" x14ac:dyDescent="0.25">
      <c r="B892" s="1"/>
      <c r="C892" s="1"/>
      <c r="D892" s="1"/>
      <c r="E892" s="1"/>
      <c r="F892" s="1"/>
      <c r="G892" s="1"/>
      <c r="H892" s="1"/>
      <c r="I892" s="1">
        <v>886</v>
      </c>
      <c r="J892" s="65">
        <v>5.7222242567315158</v>
      </c>
      <c r="K892" s="95">
        <v>130.75838389357264</v>
      </c>
      <c r="L892" s="99">
        <v>1.0981972928847656</v>
      </c>
      <c r="M892" s="104">
        <v>3.3122078395222516</v>
      </c>
      <c r="N892" s="1"/>
      <c r="O892" s="1"/>
      <c r="P892" s="1"/>
      <c r="Q892" s="1"/>
      <c r="R892" s="1"/>
      <c r="S892" s="1"/>
      <c r="T892" s="1"/>
      <c r="U892" s="1"/>
    </row>
    <row r="893" spans="2:21" x14ac:dyDescent="0.25">
      <c r="B893" s="1"/>
      <c r="C893" s="1"/>
      <c r="D893" s="1"/>
      <c r="E893" s="1"/>
      <c r="F893" s="1"/>
      <c r="G893" s="1"/>
      <c r="H893" s="1"/>
      <c r="I893" s="1">
        <v>887</v>
      </c>
      <c r="J893" s="65">
        <v>6.2165984536004215</v>
      </c>
      <c r="K893" s="95">
        <v>138.23497784280667</v>
      </c>
      <c r="L893" s="99">
        <v>1.1078161857901643</v>
      </c>
      <c r="M893" s="104">
        <v>3.156067170446736</v>
      </c>
      <c r="N893" s="1"/>
      <c r="O893" s="1"/>
      <c r="P893" s="1"/>
      <c r="Q893" s="1"/>
      <c r="R893" s="1"/>
      <c r="S893" s="1"/>
      <c r="T893" s="1"/>
      <c r="U893" s="1"/>
    </row>
    <row r="894" spans="2:21" x14ac:dyDescent="0.25">
      <c r="B894" s="1"/>
      <c r="C894" s="1"/>
      <c r="D894" s="1"/>
      <c r="E894" s="1"/>
      <c r="F894" s="1"/>
      <c r="G894" s="1"/>
      <c r="H894" s="1"/>
      <c r="I894" s="1">
        <v>888</v>
      </c>
      <c r="J894" s="65">
        <v>6.8567485806662551</v>
      </c>
      <c r="K894" s="95">
        <v>135.64827986929936</v>
      </c>
      <c r="L894" s="99">
        <v>1.0934444596545048</v>
      </c>
      <c r="M894" s="104">
        <v>2.5876674761986074</v>
      </c>
      <c r="N894" s="1"/>
      <c r="O894" s="1"/>
      <c r="P894" s="1"/>
      <c r="Q894" s="1"/>
      <c r="R894" s="1"/>
      <c r="S894" s="1"/>
      <c r="T894" s="1"/>
      <c r="U894" s="1"/>
    </row>
    <row r="895" spans="2:21" x14ac:dyDescent="0.25">
      <c r="B895" s="1"/>
      <c r="C895" s="1"/>
      <c r="D895" s="1"/>
      <c r="E895" s="1"/>
      <c r="F895" s="1"/>
      <c r="G895" s="1"/>
      <c r="H895" s="1"/>
      <c r="I895" s="1">
        <v>889</v>
      </c>
      <c r="J895" s="65">
        <v>4.8158531418674242</v>
      </c>
      <c r="K895" s="95">
        <v>138.32941704513485</v>
      </c>
      <c r="L895" s="99">
        <v>1.1140059578283144</v>
      </c>
      <c r="M895" s="104">
        <v>4.4624278188745556</v>
      </c>
      <c r="N895" s="1"/>
      <c r="O895" s="1"/>
      <c r="P895" s="1"/>
      <c r="Q895" s="1"/>
      <c r="R895" s="1"/>
      <c r="S895" s="1"/>
      <c r="T895" s="1"/>
      <c r="U895" s="1"/>
    </row>
    <row r="896" spans="2:21" x14ac:dyDescent="0.25">
      <c r="B896" s="1"/>
      <c r="C896" s="1"/>
      <c r="D896" s="1"/>
      <c r="E896" s="1"/>
      <c r="F896" s="1"/>
      <c r="G896" s="1"/>
      <c r="H896" s="1"/>
      <c r="I896" s="1">
        <v>890</v>
      </c>
      <c r="J896" s="65">
        <v>5.3755743450141065</v>
      </c>
      <c r="K896" s="95">
        <v>130.09454370694698</v>
      </c>
      <c r="L896" s="99">
        <v>1.1125900654545162</v>
      </c>
      <c r="M896" s="104">
        <v>3.3764374963436428</v>
      </c>
      <c r="N896" s="1"/>
      <c r="O896" s="1"/>
      <c r="P896" s="1"/>
      <c r="Q896" s="1"/>
      <c r="R896" s="1"/>
      <c r="S896" s="1"/>
      <c r="T896" s="1"/>
      <c r="U896" s="1"/>
    </row>
    <row r="897" spans="2:21" x14ac:dyDescent="0.25">
      <c r="B897" s="1"/>
      <c r="C897" s="1"/>
      <c r="D897" s="1"/>
      <c r="E897" s="1"/>
      <c r="F897" s="1"/>
      <c r="G897" s="1"/>
      <c r="H897" s="1"/>
      <c r="I897" s="1">
        <v>891</v>
      </c>
      <c r="J897" s="65">
        <v>5.9792975392202417</v>
      </c>
      <c r="K897" s="95">
        <v>136.7237880023747</v>
      </c>
      <c r="L897" s="99">
        <v>1.128946358913876</v>
      </c>
      <c r="M897" s="104">
        <v>2.9595165810442623</v>
      </c>
      <c r="N897" s="1"/>
      <c r="O897" s="1"/>
      <c r="P897" s="1"/>
      <c r="Q897" s="1"/>
      <c r="R897" s="1"/>
      <c r="S897" s="1"/>
      <c r="T897" s="1"/>
      <c r="U897" s="1"/>
    </row>
    <row r="898" spans="2:21" x14ac:dyDescent="0.25">
      <c r="B898" s="1"/>
      <c r="C898" s="1"/>
      <c r="D898" s="1"/>
      <c r="E898" s="1"/>
      <c r="F898" s="1"/>
      <c r="G898" s="1"/>
      <c r="H898" s="1"/>
      <c r="I898" s="1">
        <v>892</v>
      </c>
      <c r="J898" s="65">
        <v>5.5823292699415701</v>
      </c>
      <c r="K898" s="95">
        <v>136.66881874795769</v>
      </c>
      <c r="L898" s="99">
        <v>1.1047772060731691</v>
      </c>
      <c r="M898" s="104">
        <v>3.740518729480371</v>
      </c>
      <c r="N898" s="1"/>
      <c r="O898" s="1"/>
      <c r="P898" s="1"/>
      <c r="Q898" s="1"/>
      <c r="R898" s="1"/>
      <c r="S898" s="1"/>
      <c r="T898" s="1"/>
      <c r="U898" s="1"/>
    </row>
    <row r="899" spans="2:21" x14ac:dyDescent="0.25">
      <c r="B899" s="1"/>
      <c r="C899" s="1"/>
      <c r="D899" s="1"/>
      <c r="E899" s="1"/>
      <c r="F899" s="1"/>
      <c r="G899" s="1"/>
      <c r="H899" s="1"/>
      <c r="I899" s="1">
        <v>893</v>
      </c>
      <c r="J899" s="65">
        <v>5.5954580008187147</v>
      </c>
      <c r="K899" s="95">
        <v>127.80227202674976</v>
      </c>
      <c r="L899" s="99">
        <v>1.0423250183428177</v>
      </c>
      <c r="M899" s="104">
        <v>4.2029104905967696</v>
      </c>
      <c r="N899" s="1"/>
      <c r="O899" s="1"/>
      <c r="P899" s="1"/>
      <c r="Q899" s="1"/>
      <c r="R899" s="1"/>
      <c r="S899" s="1"/>
      <c r="T899" s="1"/>
      <c r="U899" s="1"/>
    </row>
    <row r="900" spans="2:21" x14ac:dyDescent="0.25">
      <c r="B900" s="1"/>
      <c r="C900" s="1"/>
      <c r="D900" s="1"/>
      <c r="E900" s="1"/>
      <c r="F900" s="1"/>
      <c r="G900" s="1"/>
      <c r="H900" s="1"/>
      <c r="I900" s="1">
        <v>894</v>
      </c>
      <c r="J900" s="65">
        <v>5.9340154774487406</v>
      </c>
      <c r="K900" s="95">
        <v>133.72731162888977</v>
      </c>
      <c r="L900" s="99">
        <v>1.0711037400504362</v>
      </c>
      <c r="M900" s="104">
        <v>3.7648273768408718</v>
      </c>
      <c r="N900" s="1"/>
      <c r="O900" s="1"/>
      <c r="P900" s="1"/>
      <c r="Q900" s="1"/>
      <c r="R900" s="1"/>
      <c r="S900" s="1"/>
      <c r="T900" s="1"/>
      <c r="U900" s="1"/>
    </row>
    <row r="901" spans="2:21" x14ac:dyDescent="0.25">
      <c r="B901" s="1"/>
      <c r="C901" s="1"/>
      <c r="D901" s="1"/>
      <c r="E901" s="1"/>
      <c r="F901" s="1"/>
      <c r="G901" s="1"/>
      <c r="H901" s="1"/>
      <c r="I901" s="1">
        <v>895</v>
      </c>
      <c r="J901" s="65">
        <v>6.600525974115266</v>
      </c>
      <c r="K901" s="95">
        <v>122.20462635137432</v>
      </c>
      <c r="L901" s="99">
        <v>1.1170693798145237</v>
      </c>
      <c r="M901" s="104">
        <v>1.4838694079657557</v>
      </c>
      <c r="N901" s="1"/>
      <c r="O901" s="1"/>
      <c r="P901" s="1"/>
      <c r="Q901" s="1"/>
      <c r="R901" s="1"/>
      <c r="S901" s="1"/>
      <c r="T901" s="1"/>
      <c r="U901" s="1"/>
    </row>
    <row r="902" spans="2:21" x14ac:dyDescent="0.25">
      <c r="B902" s="1"/>
      <c r="C902" s="1"/>
      <c r="D902" s="1"/>
      <c r="E902" s="1"/>
      <c r="F902" s="1"/>
      <c r="G902" s="1"/>
      <c r="H902" s="1"/>
      <c r="I902" s="1">
        <v>896</v>
      </c>
      <c r="J902" s="65">
        <v>5.9156717459781571</v>
      </c>
      <c r="K902" s="95">
        <v>117.78412169295845</v>
      </c>
      <c r="L902" s="99">
        <v>1.1713668687075434</v>
      </c>
      <c r="M902" s="104">
        <v>0.97026785153111206</v>
      </c>
      <c r="N902" s="1"/>
      <c r="O902" s="1"/>
      <c r="P902" s="1"/>
      <c r="Q902" s="1"/>
      <c r="R902" s="1"/>
      <c r="S902" s="1"/>
      <c r="T902" s="1"/>
      <c r="U902" s="1"/>
    </row>
    <row r="903" spans="2:21" x14ac:dyDescent="0.25">
      <c r="B903" s="1"/>
      <c r="C903" s="1"/>
      <c r="D903" s="1"/>
      <c r="E903" s="1"/>
      <c r="F903" s="1"/>
      <c r="G903" s="1"/>
      <c r="H903" s="1"/>
      <c r="I903" s="1">
        <v>897</v>
      </c>
      <c r="J903" s="65">
        <v>6.1561094093990114</v>
      </c>
      <c r="K903" s="95">
        <v>130.86774975610936</v>
      </c>
      <c r="L903" s="99">
        <v>1.0619178680366983</v>
      </c>
      <c r="M903" s="104">
        <v>3.5081764400747648</v>
      </c>
      <c r="N903" s="1"/>
      <c r="O903" s="1"/>
      <c r="P903" s="1"/>
      <c r="Q903" s="1"/>
      <c r="R903" s="1"/>
      <c r="S903" s="1"/>
      <c r="T903" s="1"/>
      <c r="U903" s="1"/>
    </row>
    <row r="904" spans="2:21" x14ac:dyDescent="0.25">
      <c r="B904" s="1"/>
      <c r="C904" s="1"/>
      <c r="D904" s="1"/>
      <c r="E904" s="1"/>
      <c r="F904" s="1"/>
      <c r="G904" s="1"/>
      <c r="H904" s="1"/>
      <c r="I904" s="1">
        <v>898</v>
      </c>
      <c r="J904" s="65">
        <v>5.4802396748866284</v>
      </c>
      <c r="K904" s="95">
        <v>136.08961719444562</v>
      </c>
      <c r="L904" s="99">
        <v>1.1238872541206946</v>
      </c>
      <c r="M904" s="104">
        <v>3.4974206689159253</v>
      </c>
      <c r="N904" s="1"/>
      <c r="O904" s="1"/>
      <c r="P904" s="1"/>
      <c r="Q904" s="1"/>
      <c r="R904" s="1"/>
      <c r="S904" s="1"/>
      <c r="T904" s="1"/>
      <c r="U904" s="1"/>
    </row>
    <row r="905" spans="2:21" x14ac:dyDescent="0.25">
      <c r="B905" s="1"/>
      <c r="C905" s="1"/>
      <c r="D905" s="1"/>
      <c r="E905" s="1"/>
      <c r="F905" s="1"/>
      <c r="G905" s="1"/>
      <c r="H905" s="1"/>
      <c r="I905" s="1">
        <v>899</v>
      </c>
      <c r="J905" s="65">
        <v>5.4247193296512517</v>
      </c>
      <c r="K905" s="95">
        <v>133.37721336066443</v>
      </c>
      <c r="L905" s="99">
        <v>1.0734985240437311</v>
      </c>
      <c r="M905" s="104">
        <v>4.2089146280812226</v>
      </c>
      <c r="N905" s="1"/>
      <c r="O905" s="1"/>
      <c r="P905" s="1"/>
      <c r="Q905" s="1"/>
      <c r="R905" s="1"/>
      <c r="S905" s="1"/>
      <c r="T905" s="1"/>
      <c r="U905" s="1"/>
    </row>
    <row r="906" spans="2:21" x14ac:dyDescent="0.25">
      <c r="B906" s="1"/>
      <c r="C906" s="1"/>
      <c r="D906" s="1"/>
      <c r="E906" s="1"/>
      <c r="F906" s="1"/>
      <c r="G906" s="1"/>
      <c r="H906" s="1"/>
      <c r="I906" s="1">
        <v>900</v>
      </c>
      <c r="J906" s="65">
        <v>6.0768922727195385</v>
      </c>
      <c r="K906" s="95">
        <v>122.55355561333364</v>
      </c>
      <c r="L906" s="99">
        <v>1.0615984840549204</v>
      </c>
      <c r="M906" s="104">
        <v>2.970984621457232</v>
      </c>
      <c r="N906" s="1"/>
      <c r="O906" s="1"/>
      <c r="P906" s="1"/>
      <c r="Q906" s="1"/>
      <c r="R906" s="1"/>
      <c r="S906" s="1"/>
      <c r="T906" s="1"/>
      <c r="U906" s="1"/>
    </row>
    <row r="907" spans="2:21" x14ac:dyDescent="0.25">
      <c r="B907" s="1"/>
      <c r="C907" s="1"/>
      <c r="D907" s="1"/>
      <c r="E907" s="1"/>
      <c r="F907" s="1"/>
      <c r="G907" s="1"/>
      <c r="H907" s="1"/>
      <c r="I907" s="1">
        <v>901</v>
      </c>
      <c r="J907" s="65">
        <v>6.1489243122181678</v>
      </c>
      <c r="K907" s="95">
        <v>133.10247981489943</v>
      </c>
      <c r="L907" s="99">
        <v>1.1327767461745446</v>
      </c>
      <c r="M907" s="104">
        <v>2.4911957126279773</v>
      </c>
      <c r="N907" s="1"/>
      <c r="O907" s="1"/>
      <c r="P907" s="1"/>
      <c r="Q907" s="1"/>
      <c r="R907" s="1"/>
      <c r="S907" s="1"/>
      <c r="T907" s="1"/>
      <c r="U907" s="1"/>
    </row>
    <row r="908" spans="2:21" x14ac:dyDescent="0.25">
      <c r="B908" s="1"/>
      <c r="C908" s="1"/>
      <c r="D908" s="1"/>
      <c r="E908" s="1"/>
      <c r="F908" s="1"/>
      <c r="G908" s="1"/>
      <c r="H908" s="1"/>
      <c r="I908" s="1">
        <v>902</v>
      </c>
      <c r="J908" s="65">
        <v>6.9205982477664136</v>
      </c>
      <c r="K908" s="95">
        <v>117.44164391266611</v>
      </c>
      <c r="L908" s="99">
        <v>1.0800886938862786</v>
      </c>
      <c r="M908" s="104">
        <v>1.3785589584238807</v>
      </c>
      <c r="N908" s="1"/>
      <c r="O908" s="1"/>
      <c r="P908" s="1"/>
      <c r="Q908" s="1"/>
      <c r="R908" s="1"/>
      <c r="S908" s="1"/>
      <c r="T908" s="1"/>
      <c r="U908" s="1"/>
    </row>
    <row r="909" spans="2:21" x14ac:dyDescent="0.25">
      <c r="B909" s="1"/>
      <c r="C909" s="1"/>
      <c r="D909" s="1"/>
      <c r="E909" s="1"/>
      <c r="F909" s="1"/>
      <c r="G909" s="1"/>
      <c r="H909" s="1"/>
      <c r="I909" s="1">
        <v>903</v>
      </c>
      <c r="J909" s="65">
        <v>6.5220427547458977</v>
      </c>
      <c r="K909" s="95">
        <v>134.48713658973841</v>
      </c>
      <c r="L909" s="99">
        <v>1.0858431324828874</v>
      </c>
      <c r="M909" s="104">
        <v>2.9740375746298362</v>
      </c>
      <c r="N909" s="1"/>
      <c r="O909" s="1"/>
      <c r="P909" s="1"/>
      <c r="Q909" s="1"/>
      <c r="R909" s="1"/>
      <c r="S909" s="1"/>
      <c r="T909" s="1"/>
      <c r="U909" s="1"/>
    </row>
    <row r="910" spans="2:21" x14ac:dyDescent="0.25">
      <c r="B910" s="1"/>
      <c r="C910" s="1"/>
      <c r="D910" s="1"/>
      <c r="E910" s="1"/>
      <c r="F910" s="1"/>
      <c r="G910" s="1"/>
      <c r="H910" s="1"/>
      <c r="I910" s="1">
        <v>904</v>
      </c>
      <c r="J910" s="65">
        <v>6.5210714989414056</v>
      </c>
      <c r="K910" s="95">
        <v>139.77019305396797</v>
      </c>
      <c r="L910" s="99">
        <v>1.1231442484040945</v>
      </c>
      <c r="M910" s="104">
        <v>2.7005586723797101</v>
      </c>
      <c r="N910" s="1"/>
      <c r="O910" s="1"/>
      <c r="P910" s="1"/>
      <c r="Q910" s="1"/>
      <c r="R910" s="1"/>
      <c r="S910" s="1"/>
      <c r="T910" s="1"/>
      <c r="U910" s="1"/>
    </row>
    <row r="911" spans="2:21" x14ac:dyDescent="0.25">
      <c r="B911" s="1"/>
      <c r="C911" s="1"/>
      <c r="D911" s="1"/>
      <c r="E911" s="1"/>
      <c r="F911" s="1"/>
      <c r="G911" s="1"/>
      <c r="H911" s="1"/>
      <c r="I911" s="1">
        <v>905</v>
      </c>
      <c r="J911" s="65">
        <v>7.201371722731551</v>
      </c>
      <c r="K911" s="95">
        <v>141.132046380958</v>
      </c>
      <c r="L911" s="99">
        <v>1.1196290420601667</v>
      </c>
      <c r="M911" s="104">
        <v>2.159012052589409</v>
      </c>
      <c r="N911" s="1"/>
      <c r="O911" s="1"/>
      <c r="P911" s="1"/>
      <c r="Q911" s="1"/>
      <c r="R911" s="1"/>
      <c r="S911" s="1"/>
      <c r="T911" s="1"/>
      <c r="U911" s="1"/>
    </row>
    <row r="912" spans="2:21" x14ac:dyDescent="0.25">
      <c r="B912" s="1"/>
      <c r="C912" s="1"/>
      <c r="D912" s="1"/>
      <c r="E912" s="1"/>
      <c r="F912" s="1"/>
      <c r="G912" s="1"/>
      <c r="H912" s="1"/>
      <c r="I912" s="1">
        <v>906</v>
      </c>
      <c r="J912" s="65">
        <v>5.5790011873563792</v>
      </c>
      <c r="K912" s="95">
        <v>121.43648944426147</v>
      </c>
      <c r="L912" s="99">
        <v>1.1012645623284365</v>
      </c>
      <c r="M912" s="104">
        <v>2.7002305562734374</v>
      </c>
      <c r="N912" s="1"/>
      <c r="O912" s="1"/>
      <c r="P912" s="1"/>
      <c r="Q912" s="1"/>
      <c r="R912" s="1"/>
      <c r="S912" s="1"/>
      <c r="T912" s="1"/>
      <c r="U912" s="1"/>
    </row>
    <row r="913" spans="2:21" x14ac:dyDescent="0.25">
      <c r="B913" s="1"/>
      <c r="C913" s="1"/>
      <c r="D913" s="1"/>
      <c r="E913" s="1"/>
      <c r="F913" s="1"/>
      <c r="G913" s="1"/>
      <c r="H913" s="1"/>
      <c r="I913" s="1">
        <v>907</v>
      </c>
      <c r="J913" s="65">
        <v>6.0707433241359938</v>
      </c>
      <c r="K913" s="95">
        <v>130.36571185634628</v>
      </c>
      <c r="L913" s="99">
        <v>1.09700340929708</v>
      </c>
      <c r="M913" s="104">
        <v>2.9558662089776924</v>
      </c>
      <c r="N913" s="1"/>
      <c r="O913" s="1"/>
      <c r="P913" s="1"/>
      <c r="Q913" s="1"/>
      <c r="R913" s="1"/>
      <c r="S913" s="1"/>
      <c r="T913" s="1"/>
      <c r="U913" s="1"/>
    </row>
    <row r="914" spans="2:21" x14ac:dyDescent="0.25">
      <c r="B914" s="1"/>
      <c r="C914" s="1"/>
      <c r="D914" s="1"/>
      <c r="E914" s="1"/>
      <c r="F914" s="1"/>
      <c r="G914" s="1"/>
      <c r="H914" s="1"/>
      <c r="I914" s="1">
        <v>908</v>
      </c>
      <c r="J914" s="65">
        <v>5.9436068405263338</v>
      </c>
      <c r="K914" s="95">
        <v>117.33073773068929</v>
      </c>
      <c r="L914" s="99">
        <v>1.0777300521915019</v>
      </c>
      <c r="M914" s="104">
        <v>2.3864169687718721</v>
      </c>
      <c r="N914" s="1"/>
      <c r="O914" s="1"/>
      <c r="P914" s="1"/>
      <c r="Q914" s="1"/>
      <c r="R914" s="1"/>
      <c r="S914" s="1"/>
      <c r="T914" s="1"/>
      <c r="U914" s="1"/>
    </row>
    <row r="915" spans="2:21" x14ac:dyDescent="0.25">
      <c r="B915" s="1"/>
      <c r="C915" s="1"/>
      <c r="D915" s="1"/>
      <c r="E915" s="1"/>
      <c r="F915" s="1"/>
      <c r="G915" s="1"/>
      <c r="H915" s="1"/>
      <c r="I915" s="1">
        <v>909</v>
      </c>
      <c r="J915" s="65">
        <v>6.4582899606743425</v>
      </c>
      <c r="K915" s="95">
        <v>121.34364258503427</v>
      </c>
      <c r="L915" s="99">
        <v>1.1160210515307805</v>
      </c>
      <c r="M915" s="104">
        <v>1.5732493108589871</v>
      </c>
      <c r="N915" s="1"/>
      <c r="O915" s="1"/>
      <c r="P915" s="1"/>
      <c r="Q915" s="1"/>
      <c r="R915" s="1"/>
      <c r="S915" s="1"/>
      <c r="T915" s="1"/>
      <c r="U915" s="1"/>
    </row>
    <row r="916" spans="2:21" x14ac:dyDescent="0.25">
      <c r="B916" s="1"/>
      <c r="C916" s="1"/>
      <c r="D916" s="1"/>
      <c r="E916" s="1"/>
      <c r="F916" s="1"/>
      <c r="G916" s="1"/>
      <c r="H916" s="1"/>
      <c r="I916" s="1">
        <v>910</v>
      </c>
      <c r="J916" s="65">
        <v>6.0240211667118624</v>
      </c>
      <c r="K916" s="95">
        <v>133.70735908325184</v>
      </c>
      <c r="L916" s="99">
        <v>1.1202371396433561</v>
      </c>
      <c r="M916" s="104">
        <v>2.8545176796244967</v>
      </c>
      <c r="N916" s="1"/>
      <c r="O916" s="1"/>
      <c r="P916" s="1"/>
      <c r="Q916" s="1"/>
      <c r="R916" s="1"/>
      <c r="S916" s="1"/>
      <c r="T916" s="1"/>
      <c r="U916" s="1"/>
    </row>
    <row r="917" spans="2:21" x14ac:dyDescent="0.25">
      <c r="B917" s="1"/>
      <c r="C917" s="1"/>
      <c r="D917" s="1"/>
      <c r="E917" s="1"/>
      <c r="F917" s="1"/>
      <c r="G917" s="1"/>
      <c r="H917" s="1"/>
      <c r="I917" s="1">
        <v>911</v>
      </c>
      <c r="J917" s="65">
        <v>5.8578518927865941</v>
      </c>
      <c r="K917" s="95">
        <v>140.44620227707995</v>
      </c>
      <c r="L917" s="99">
        <v>1.1323746496627494</v>
      </c>
      <c r="M917" s="104">
        <v>3.2599503125806386</v>
      </c>
      <c r="N917" s="1"/>
      <c r="O917" s="1"/>
      <c r="P917" s="1"/>
      <c r="Q917" s="1"/>
      <c r="R917" s="1"/>
      <c r="S917" s="1"/>
      <c r="T917" s="1"/>
      <c r="U917" s="1"/>
    </row>
    <row r="918" spans="2:21" x14ac:dyDescent="0.25">
      <c r="B918" s="1"/>
      <c r="C918" s="1"/>
      <c r="D918" s="1"/>
      <c r="E918" s="1"/>
      <c r="F918" s="1"/>
      <c r="G918" s="1"/>
      <c r="H918" s="1"/>
      <c r="I918" s="1">
        <v>912</v>
      </c>
      <c r="J918" s="65">
        <v>5.8525543767608417</v>
      </c>
      <c r="K918" s="95">
        <v>125.54583707775203</v>
      </c>
      <c r="L918" s="99">
        <v>1.014767149530216</v>
      </c>
      <c r="M918" s="104">
        <v>4.2981385691707139</v>
      </c>
      <c r="N918" s="1"/>
      <c r="O918" s="1"/>
      <c r="P918" s="1"/>
      <c r="Q918" s="1"/>
      <c r="R918" s="1"/>
      <c r="S918" s="1"/>
      <c r="T918" s="1"/>
      <c r="U918" s="1"/>
    </row>
    <row r="919" spans="2:21" x14ac:dyDescent="0.25">
      <c r="B919" s="1"/>
      <c r="C919" s="1"/>
      <c r="D919" s="1"/>
      <c r="E919" s="1"/>
      <c r="F919" s="1"/>
      <c r="G919" s="1"/>
      <c r="H919" s="1"/>
      <c r="I919" s="1">
        <v>913</v>
      </c>
      <c r="J919" s="65">
        <v>5.3912569139101176</v>
      </c>
      <c r="K919" s="95">
        <v>132.92684623920951</v>
      </c>
      <c r="L919" s="99">
        <v>1.0477035041385856</v>
      </c>
      <c r="M919" s="104">
        <v>4.6705914548171634</v>
      </c>
      <c r="N919" s="1"/>
      <c r="O919" s="1"/>
      <c r="P919" s="1"/>
      <c r="Q919" s="1"/>
      <c r="R919" s="1"/>
      <c r="S919" s="1"/>
      <c r="T919" s="1"/>
      <c r="U919" s="1"/>
    </row>
    <row r="920" spans="2:21" x14ac:dyDescent="0.25">
      <c r="B920" s="1"/>
      <c r="C920" s="1"/>
      <c r="D920" s="1"/>
      <c r="E920" s="1"/>
      <c r="F920" s="1"/>
      <c r="G920" s="1"/>
      <c r="H920" s="1"/>
      <c r="I920" s="1">
        <v>914</v>
      </c>
      <c r="J920" s="65">
        <v>6.3250529860044642</v>
      </c>
      <c r="K920" s="95">
        <v>132.95907681183138</v>
      </c>
      <c r="L920" s="99">
        <v>1.0713431143966381</v>
      </c>
      <c r="M920" s="104">
        <v>3.3177692266275933</v>
      </c>
      <c r="N920" s="1"/>
      <c r="O920" s="1"/>
      <c r="P920" s="1"/>
      <c r="Q920" s="1"/>
      <c r="R920" s="1"/>
      <c r="S920" s="1"/>
      <c r="T920" s="1"/>
      <c r="U920" s="1"/>
    </row>
    <row r="921" spans="2:21" x14ac:dyDescent="0.25">
      <c r="B921" s="1"/>
      <c r="C921" s="1"/>
      <c r="D921" s="1"/>
      <c r="E921" s="1"/>
      <c r="F921" s="1"/>
      <c r="G921" s="1"/>
      <c r="H921" s="1"/>
      <c r="I921" s="1">
        <v>915</v>
      </c>
      <c r="J921" s="65">
        <v>5.9620378099531592</v>
      </c>
      <c r="K921" s="95">
        <v>132.76202082919363</v>
      </c>
      <c r="L921" s="99">
        <v>1.1168294456617702</v>
      </c>
      <c r="M921" s="104">
        <v>2.9070699417091177</v>
      </c>
      <c r="N921" s="1"/>
      <c r="O921" s="1"/>
      <c r="P921" s="1"/>
      <c r="Q921" s="1"/>
      <c r="R921" s="1"/>
      <c r="S921" s="1"/>
      <c r="T921" s="1"/>
      <c r="U921" s="1"/>
    </row>
    <row r="922" spans="2:21" x14ac:dyDescent="0.25">
      <c r="B922" s="1"/>
      <c r="C922" s="1"/>
      <c r="D922" s="1"/>
      <c r="E922" s="1"/>
      <c r="F922" s="1"/>
      <c r="G922" s="1"/>
      <c r="H922" s="1"/>
      <c r="I922" s="1">
        <v>916</v>
      </c>
      <c r="J922" s="65">
        <v>5.9286834603589664</v>
      </c>
      <c r="K922" s="95">
        <v>132.02258119590985</v>
      </c>
      <c r="L922" s="99">
        <v>1.1362920975955448</v>
      </c>
      <c r="M922" s="104">
        <v>2.5830704237124795</v>
      </c>
      <c r="N922" s="1"/>
      <c r="O922" s="1"/>
      <c r="P922" s="1"/>
      <c r="Q922" s="1"/>
      <c r="R922" s="1"/>
      <c r="S922" s="1"/>
      <c r="T922" s="1"/>
      <c r="U922" s="1"/>
    </row>
    <row r="923" spans="2:21" x14ac:dyDescent="0.25">
      <c r="B923" s="1"/>
      <c r="C923" s="1"/>
      <c r="D923" s="1"/>
      <c r="E923" s="1"/>
      <c r="F923" s="1"/>
      <c r="G923" s="1"/>
      <c r="H923" s="1"/>
      <c r="I923" s="1">
        <v>917</v>
      </c>
      <c r="J923" s="65">
        <v>5.898961884086571</v>
      </c>
      <c r="K923" s="95">
        <v>133.76167242025824</v>
      </c>
      <c r="L923" s="99">
        <v>1.0921950974870764</v>
      </c>
      <c r="M923" s="104">
        <v>3.4416051433025778</v>
      </c>
      <c r="N923" s="1"/>
      <c r="O923" s="1"/>
      <c r="P923" s="1"/>
      <c r="Q923" s="1"/>
      <c r="R923" s="1"/>
      <c r="S923" s="1"/>
      <c r="T923" s="1"/>
      <c r="U923" s="1"/>
    </row>
    <row r="924" spans="2:21" x14ac:dyDescent="0.25">
      <c r="B924" s="1"/>
      <c r="C924" s="1"/>
      <c r="D924" s="1"/>
      <c r="E924" s="1"/>
      <c r="F924" s="1"/>
      <c r="G924" s="1"/>
      <c r="H924" s="1"/>
      <c r="I924" s="1">
        <v>918</v>
      </c>
      <c r="J924" s="65">
        <v>7.3067099151943076</v>
      </c>
      <c r="K924" s="95">
        <v>122.68293049558388</v>
      </c>
      <c r="L924" s="99">
        <v>1.1387441542249288</v>
      </c>
      <c r="M924" s="104">
        <v>0.4751858639828086</v>
      </c>
      <c r="N924" s="1"/>
      <c r="O924" s="1"/>
      <c r="P924" s="1"/>
      <c r="Q924" s="1"/>
      <c r="R924" s="1"/>
      <c r="S924" s="1"/>
      <c r="T924" s="1"/>
      <c r="U924" s="1"/>
    </row>
    <row r="925" spans="2:21" x14ac:dyDescent="0.25">
      <c r="B925" s="1"/>
      <c r="C925" s="1"/>
      <c r="D925" s="1"/>
      <c r="E925" s="1"/>
      <c r="F925" s="1"/>
      <c r="G925" s="1"/>
      <c r="H925" s="1"/>
      <c r="I925" s="1">
        <v>919</v>
      </c>
      <c r="J925" s="65">
        <v>5.4999393105962371</v>
      </c>
      <c r="K925" s="95">
        <v>130.04012870748991</v>
      </c>
      <c r="L925" s="99">
        <v>1.1284255646793591</v>
      </c>
      <c r="M925" s="104">
        <v>2.995949682512677</v>
      </c>
      <c r="N925" s="1"/>
      <c r="O925" s="1"/>
      <c r="P925" s="1"/>
      <c r="Q925" s="1"/>
      <c r="R925" s="1"/>
      <c r="S925" s="1"/>
      <c r="T925" s="1"/>
      <c r="U925" s="1"/>
    </row>
    <row r="926" spans="2:21" x14ac:dyDescent="0.25">
      <c r="B926" s="1"/>
      <c r="C926" s="1"/>
      <c r="D926" s="1"/>
      <c r="E926" s="1"/>
      <c r="F926" s="1"/>
      <c r="G926" s="1"/>
      <c r="H926" s="1"/>
      <c r="I926" s="1">
        <v>920</v>
      </c>
      <c r="J926" s="65">
        <v>7.1828142400183186</v>
      </c>
      <c r="K926" s="95">
        <v>138.35863991679184</v>
      </c>
      <c r="L926" s="99">
        <v>1.1542267138601341</v>
      </c>
      <c r="M926" s="104">
        <v>1.4716919777686481</v>
      </c>
      <c r="N926" s="1"/>
      <c r="O926" s="1"/>
      <c r="P926" s="1"/>
      <c r="Q926" s="1"/>
      <c r="R926" s="1"/>
      <c r="S926" s="1"/>
      <c r="T926" s="1"/>
      <c r="U926" s="1"/>
    </row>
    <row r="927" spans="2:21" x14ac:dyDescent="0.25">
      <c r="B927" s="1"/>
      <c r="C927" s="1"/>
      <c r="D927" s="1"/>
      <c r="E927" s="1"/>
      <c r="F927" s="1"/>
      <c r="G927" s="1"/>
      <c r="H927" s="1"/>
      <c r="I927" s="1">
        <v>921</v>
      </c>
      <c r="J927" s="65">
        <v>4.3241950819157351</v>
      </c>
      <c r="K927" s="95">
        <v>132.37554845173642</v>
      </c>
      <c r="L927" s="99">
        <v>1.1408690609976806</v>
      </c>
      <c r="M927" s="104">
        <v>4.1411822216891281</v>
      </c>
      <c r="N927" s="1"/>
      <c r="O927" s="1"/>
      <c r="P927" s="1"/>
      <c r="Q927" s="1"/>
      <c r="R927" s="1"/>
      <c r="S927" s="1"/>
      <c r="T927" s="1"/>
      <c r="U927" s="1"/>
    </row>
    <row r="928" spans="2:21" x14ac:dyDescent="0.25">
      <c r="B928" s="1"/>
      <c r="C928" s="1"/>
      <c r="D928" s="1"/>
      <c r="E928" s="1"/>
      <c r="F928" s="1"/>
      <c r="G928" s="1"/>
      <c r="H928" s="1"/>
      <c r="I928" s="1">
        <v>922</v>
      </c>
      <c r="J928" s="65">
        <v>5.7312652561963171</v>
      </c>
      <c r="K928" s="95">
        <v>131.34208219040806</v>
      </c>
      <c r="L928" s="99">
        <v>1.144196019900555</v>
      </c>
      <c r="M928" s="104">
        <v>2.6118099718250569</v>
      </c>
      <c r="N928" s="1"/>
      <c r="O928" s="1"/>
      <c r="P928" s="1"/>
      <c r="Q928" s="1"/>
      <c r="R928" s="1"/>
      <c r="S928" s="1"/>
      <c r="T928" s="1"/>
      <c r="U928" s="1"/>
    </row>
    <row r="929" spans="2:21" x14ac:dyDescent="0.25">
      <c r="B929" s="1"/>
      <c r="C929" s="1"/>
      <c r="D929" s="1"/>
      <c r="E929" s="1"/>
      <c r="F929" s="1"/>
      <c r="G929" s="1"/>
      <c r="H929" s="1"/>
      <c r="I929" s="1">
        <v>923</v>
      </c>
      <c r="J929" s="65">
        <v>5.4471467455111053</v>
      </c>
      <c r="K929" s="95">
        <v>117.56696646577268</v>
      </c>
      <c r="L929" s="99">
        <v>1.0532414957921987</v>
      </c>
      <c r="M929" s="104">
        <v>3.334901892576676</v>
      </c>
      <c r="N929" s="1"/>
      <c r="O929" s="1"/>
      <c r="P929" s="1"/>
      <c r="Q929" s="1"/>
      <c r="R929" s="1"/>
      <c r="S929" s="1"/>
      <c r="T929" s="1"/>
      <c r="U929" s="1"/>
    </row>
    <row r="930" spans="2:21" x14ac:dyDescent="0.25">
      <c r="B930" s="1"/>
      <c r="C930" s="1"/>
      <c r="D930" s="1"/>
      <c r="E930" s="1"/>
      <c r="F930" s="1"/>
      <c r="G930" s="1"/>
      <c r="H930" s="1"/>
      <c r="I930" s="1">
        <v>924</v>
      </c>
      <c r="J930" s="65">
        <v>6.4563010236567679</v>
      </c>
      <c r="K930" s="95">
        <v>119.65375291895982</v>
      </c>
      <c r="L930" s="99">
        <v>1.0368026024269033</v>
      </c>
      <c r="M930" s="104">
        <v>2.804836594721241</v>
      </c>
      <c r="N930" s="1"/>
      <c r="O930" s="1"/>
      <c r="P930" s="1"/>
      <c r="Q930" s="1"/>
      <c r="R930" s="1"/>
      <c r="S930" s="1"/>
      <c r="T930" s="1"/>
      <c r="U930" s="1"/>
    </row>
    <row r="931" spans="2:21" x14ac:dyDescent="0.25">
      <c r="B931" s="1"/>
      <c r="C931" s="1"/>
      <c r="D931" s="1"/>
      <c r="E931" s="1"/>
      <c r="F931" s="1"/>
      <c r="G931" s="1"/>
      <c r="H931" s="1"/>
      <c r="I931" s="1">
        <v>925</v>
      </c>
      <c r="J931" s="65">
        <v>6.017002093862974</v>
      </c>
      <c r="K931" s="95">
        <v>128.17419290356256</v>
      </c>
      <c r="L931" s="99">
        <v>1.1294197588535997</v>
      </c>
      <c r="M931" s="104">
        <v>2.3289468284894905</v>
      </c>
      <c r="N931" s="1"/>
      <c r="O931" s="1"/>
      <c r="P931" s="1"/>
      <c r="Q931" s="1"/>
      <c r="R931" s="1"/>
      <c r="S931" s="1"/>
      <c r="T931" s="1"/>
      <c r="U931" s="1"/>
    </row>
    <row r="932" spans="2:21" x14ac:dyDescent="0.25">
      <c r="B932" s="1"/>
      <c r="C932" s="1"/>
      <c r="D932" s="1"/>
      <c r="E932" s="1"/>
      <c r="F932" s="1"/>
      <c r="G932" s="1"/>
      <c r="H932" s="1"/>
      <c r="I932" s="1">
        <v>926</v>
      </c>
      <c r="J932" s="65">
        <v>6.9817956191823125</v>
      </c>
      <c r="K932" s="95">
        <v>152.24975162075333</v>
      </c>
      <c r="L932" s="99">
        <v>1.0865632816300701</v>
      </c>
      <c r="M932" s="104">
        <v>3.5430773012589452</v>
      </c>
      <c r="N932" s="1"/>
      <c r="O932" s="1"/>
      <c r="P932" s="1"/>
      <c r="Q932" s="1"/>
      <c r="R932" s="1"/>
      <c r="S932" s="1"/>
      <c r="T932" s="1"/>
      <c r="U932" s="1"/>
    </row>
    <row r="933" spans="2:21" x14ac:dyDescent="0.25">
      <c r="B933" s="1"/>
      <c r="C933" s="1"/>
      <c r="D933" s="1"/>
      <c r="E933" s="1"/>
      <c r="F933" s="1"/>
      <c r="G933" s="1"/>
      <c r="H933" s="1"/>
      <c r="I933" s="1">
        <v>927</v>
      </c>
      <c r="J933" s="65">
        <v>6.999297163397463</v>
      </c>
      <c r="K933" s="95">
        <v>131.95068405996128</v>
      </c>
      <c r="L933" s="99">
        <v>1.0892880162847387</v>
      </c>
      <c r="M933" s="104">
        <v>2.2670129977153373</v>
      </c>
      <c r="N933" s="1"/>
      <c r="O933" s="1"/>
      <c r="P933" s="1"/>
      <c r="Q933" s="1"/>
      <c r="R933" s="1"/>
      <c r="S933" s="1"/>
      <c r="T933" s="1"/>
      <c r="U933" s="1"/>
    </row>
    <row r="934" spans="2:21" x14ac:dyDescent="0.25">
      <c r="B934" s="1"/>
      <c r="C934" s="1"/>
      <c r="D934" s="1"/>
      <c r="E934" s="1"/>
      <c r="F934" s="1"/>
      <c r="G934" s="1"/>
      <c r="H934" s="1"/>
      <c r="I934" s="1">
        <v>928</v>
      </c>
      <c r="J934" s="65">
        <v>7.4611970860752113</v>
      </c>
      <c r="K934" s="95">
        <v>130.64098319010967</v>
      </c>
      <c r="L934" s="99">
        <v>1.1481649942039478</v>
      </c>
      <c r="M934" s="104">
        <v>0.77242323156496084</v>
      </c>
      <c r="N934" s="1"/>
      <c r="O934" s="1"/>
      <c r="P934" s="1"/>
      <c r="Q934" s="1"/>
      <c r="R934" s="1"/>
      <c r="S934" s="1"/>
      <c r="T934" s="1"/>
      <c r="U934" s="1"/>
    </row>
    <row r="935" spans="2:21" x14ac:dyDescent="0.25">
      <c r="B935" s="1"/>
      <c r="C935" s="1"/>
      <c r="D935" s="1"/>
      <c r="E935" s="1"/>
      <c r="F935" s="1"/>
      <c r="G935" s="1"/>
      <c r="H935" s="1"/>
      <c r="I935" s="1">
        <v>929</v>
      </c>
      <c r="J935" s="65">
        <v>5.9810309095271936</v>
      </c>
      <c r="K935" s="95">
        <v>139.98700435497312</v>
      </c>
      <c r="L935" s="99">
        <v>1.1198988311668125</v>
      </c>
      <c r="M935" s="104">
        <v>3.3055008197914919</v>
      </c>
      <c r="N935" s="1"/>
      <c r="O935" s="1"/>
      <c r="P935" s="1"/>
      <c r="Q935" s="1"/>
      <c r="R935" s="1"/>
      <c r="S935" s="1"/>
      <c r="T935" s="1"/>
      <c r="U935" s="1"/>
    </row>
    <row r="936" spans="2:21" x14ac:dyDescent="0.25">
      <c r="B936" s="1"/>
      <c r="C936" s="1"/>
      <c r="D936" s="1"/>
      <c r="E936" s="1"/>
      <c r="F936" s="1"/>
      <c r="G936" s="1"/>
      <c r="H936" s="1"/>
      <c r="I936" s="1">
        <v>930</v>
      </c>
      <c r="J936" s="65">
        <v>6.2119056219914315</v>
      </c>
      <c r="K936" s="95">
        <v>133.73103856713482</v>
      </c>
      <c r="L936" s="99">
        <v>1.184452040506097</v>
      </c>
      <c r="M936" s="104">
        <v>1.7003048275672086</v>
      </c>
      <c r="N936" s="1"/>
      <c r="O936" s="1"/>
      <c r="P936" s="1"/>
      <c r="Q936" s="1"/>
      <c r="R936" s="1"/>
      <c r="S936" s="1"/>
      <c r="T936" s="1"/>
      <c r="U936" s="1"/>
    </row>
    <row r="937" spans="2:21" x14ac:dyDescent="0.25">
      <c r="B937" s="1"/>
      <c r="C937" s="1"/>
      <c r="D937" s="1"/>
      <c r="E937" s="1"/>
      <c r="F937" s="1"/>
      <c r="G937" s="1"/>
      <c r="H937" s="1"/>
      <c r="I937" s="1">
        <v>931</v>
      </c>
      <c r="J937" s="65">
        <v>6.2221266253182677</v>
      </c>
      <c r="K937" s="95">
        <v>136.73144649758902</v>
      </c>
      <c r="L937" s="99">
        <v>1.1257781025450386</v>
      </c>
      <c r="M937" s="104">
        <v>2.7670358732351623</v>
      </c>
      <c r="N937" s="1"/>
      <c r="O937" s="1"/>
      <c r="P937" s="1"/>
      <c r="Q937" s="1"/>
      <c r="R937" s="1"/>
      <c r="S937" s="1"/>
      <c r="T937" s="1"/>
      <c r="U937" s="1"/>
    </row>
    <row r="938" spans="2:21" x14ac:dyDescent="0.25">
      <c r="B938" s="1"/>
      <c r="C938" s="1"/>
      <c r="D938" s="1"/>
      <c r="E938" s="1"/>
      <c r="F938" s="1"/>
      <c r="G938" s="1"/>
      <c r="H938" s="1"/>
      <c r="I938" s="1">
        <v>932</v>
      </c>
      <c r="J938" s="65">
        <v>4.693676968641423</v>
      </c>
      <c r="K938" s="95">
        <v>131.75536715549183</v>
      </c>
      <c r="L938" s="99">
        <v>1.0573942467345487</v>
      </c>
      <c r="M938" s="104">
        <v>5.1129557177355647</v>
      </c>
      <c r="N938" s="1"/>
      <c r="O938" s="1"/>
      <c r="P938" s="1"/>
      <c r="Q938" s="1"/>
      <c r="R938" s="1"/>
      <c r="S938" s="1"/>
      <c r="T938" s="1"/>
      <c r="U938" s="1"/>
    </row>
    <row r="939" spans="2:21" x14ac:dyDescent="0.25">
      <c r="B939" s="1"/>
      <c r="C939" s="1"/>
      <c r="D939" s="1"/>
      <c r="E939" s="1"/>
      <c r="F939" s="1"/>
      <c r="G939" s="1"/>
      <c r="H939" s="1"/>
      <c r="I939" s="1">
        <v>933</v>
      </c>
      <c r="J939" s="65">
        <v>6.153516070939971</v>
      </c>
      <c r="K939" s="95">
        <v>138.5719776010958</v>
      </c>
      <c r="L939" s="99">
        <v>1.1111159164831554</v>
      </c>
      <c r="M939" s="104">
        <v>3.186646578507883</v>
      </c>
      <c r="N939" s="1"/>
      <c r="O939" s="1"/>
      <c r="P939" s="1"/>
      <c r="Q939" s="1"/>
      <c r="R939" s="1"/>
      <c r="S939" s="1"/>
      <c r="T939" s="1"/>
      <c r="U939" s="1"/>
    </row>
    <row r="940" spans="2:21" x14ac:dyDescent="0.25">
      <c r="B940" s="1"/>
      <c r="C940" s="1"/>
      <c r="D940" s="1"/>
      <c r="E940" s="1"/>
      <c r="F940" s="1"/>
      <c r="G940" s="1"/>
      <c r="H940" s="1"/>
      <c r="I940" s="1">
        <v>934</v>
      </c>
      <c r="J940" s="65">
        <v>5.5535510743343588</v>
      </c>
      <c r="K940" s="95">
        <v>124.06141174593969</v>
      </c>
      <c r="L940" s="99">
        <v>1.1413487231952777</v>
      </c>
      <c r="M940" s="104">
        <v>2.2969482007181163</v>
      </c>
      <c r="N940" s="1"/>
      <c r="O940" s="1"/>
      <c r="P940" s="1"/>
      <c r="Q940" s="1"/>
      <c r="R940" s="1"/>
      <c r="S940" s="1"/>
      <c r="T940" s="1"/>
      <c r="U940" s="1"/>
    </row>
    <row r="941" spans="2:21" x14ac:dyDescent="0.25">
      <c r="B941" s="1"/>
      <c r="C941" s="1"/>
      <c r="D941" s="1"/>
      <c r="E941" s="1"/>
      <c r="F941" s="1"/>
      <c r="G941" s="1"/>
      <c r="H941" s="1"/>
      <c r="I941" s="1">
        <v>935</v>
      </c>
      <c r="J941" s="65">
        <v>5.884032482447374</v>
      </c>
      <c r="K941" s="95">
        <v>134.13150203554741</v>
      </c>
      <c r="L941" s="99">
        <v>1.0619978298139368</v>
      </c>
      <c r="M941" s="104">
        <v>4.0019535034218965</v>
      </c>
      <c r="N941" s="1"/>
      <c r="O941" s="1"/>
      <c r="P941" s="1"/>
      <c r="Q941" s="1"/>
      <c r="R941" s="1"/>
      <c r="S941" s="1"/>
      <c r="T941" s="1"/>
      <c r="U941" s="1"/>
    </row>
    <row r="942" spans="2:21" x14ac:dyDescent="0.25">
      <c r="B942" s="1"/>
      <c r="C942" s="1"/>
      <c r="D942" s="1"/>
      <c r="E942" s="1"/>
      <c r="F942" s="1"/>
      <c r="G942" s="1"/>
      <c r="H942" s="1"/>
      <c r="I942" s="1">
        <v>936</v>
      </c>
      <c r="J942" s="65">
        <v>5.9759692227027328</v>
      </c>
      <c r="K942" s="95">
        <v>119.23153409420981</v>
      </c>
      <c r="L942" s="99">
        <v>1.1135507912450826</v>
      </c>
      <c r="M942" s="104">
        <v>1.9201429839902246</v>
      </c>
      <c r="N942" s="1"/>
      <c r="O942" s="1"/>
      <c r="P942" s="1"/>
      <c r="Q942" s="1"/>
      <c r="R942" s="1"/>
      <c r="S942" s="1"/>
      <c r="T942" s="1"/>
      <c r="U942" s="1"/>
    </row>
    <row r="943" spans="2:21" x14ac:dyDescent="0.25">
      <c r="B943" s="1"/>
      <c r="C943" s="1"/>
      <c r="D943" s="1"/>
      <c r="E943" s="1"/>
      <c r="F943" s="1"/>
      <c r="G943" s="1"/>
      <c r="H943" s="1"/>
      <c r="I943" s="1">
        <v>937</v>
      </c>
      <c r="J943" s="65">
        <v>6.0141759057002773</v>
      </c>
      <c r="K943" s="95">
        <v>135.04758130074998</v>
      </c>
      <c r="L943" s="99">
        <v>1.0904715229595563</v>
      </c>
      <c r="M943" s="104">
        <v>3.4407568832890068</v>
      </c>
      <c r="N943" s="1"/>
      <c r="O943" s="1"/>
      <c r="P943" s="1"/>
      <c r="Q943" s="1"/>
      <c r="R943" s="1"/>
      <c r="S943" s="1"/>
      <c r="T943" s="1"/>
      <c r="U943" s="1"/>
    </row>
    <row r="944" spans="2:21" x14ac:dyDescent="0.25">
      <c r="B944" s="1"/>
      <c r="C944" s="1"/>
      <c r="D944" s="1"/>
      <c r="E944" s="1"/>
      <c r="F944" s="1"/>
      <c r="G944" s="1"/>
      <c r="H944" s="1"/>
      <c r="I944" s="1">
        <v>938</v>
      </c>
      <c r="J944" s="65">
        <v>6.5673423436257732</v>
      </c>
      <c r="K944" s="95">
        <v>130.62173215044541</v>
      </c>
      <c r="L944" s="99">
        <v>1.0832323061526343</v>
      </c>
      <c r="M944" s="104">
        <v>2.7090852270275896</v>
      </c>
      <c r="N944" s="1"/>
      <c r="O944" s="1"/>
      <c r="P944" s="1"/>
      <c r="Q944" s="1"/>
      <c r="R944" s="1"/>
      <c r="S944" s="1"/>
      <c r="T944" s="1"/>
      <c r="U944" s="1"/>
    </row>
    <row r="945" spans="2:21" x14ac:dyDescent="0.25">
      <c r="B945" s="1"/>
      <c r="C945" s="1"/>
      <c r="D945" s="1"/>
      <c r="E945" s="1"/>
      <c r="F945" s="1"/>
      <c r="G945" s="1"/>
      <c r="H945" s="1"/>
      <c r="I945" s="1">
        <v>939</v>
      </c>
      <c r="J945" s="65">
        <v>6.3176120219905112</v>
      </c>
      <c r="K945" s="95">
        <v>121.79939198751802</v>
      </c>
      <c r="L945" s="99">
        <v>1.1533567599129575</v>
      </c>
      <c r="M945" s="104">
        <v>1.1708102850619291</v>
      </c>
      <c r="N945" s="1"/>
      <c r="O945" s="1"/>
      <c r="P945" s="1"/>
      <c r="Q945" s="1"/>
      <c r="R945" s="1"/>
      <c r="S945" s="1"/>
      <c r="T945" s="1"/>
      <c r="U945" s="1"/>
    </row>
    <row r="946" spans="2:21" x14ac:dyDescent="0.25">
      <c r="B946" s="1"/>
      <c r="C946" s="1"/>
      <c r="D946" s="1"/>
      <c r="E946" s="1"/>
      <c r="F946" s="1"/>
      <c r="G946" s="1"/>
      <c r="H946" s="1"/>
      <c r="I946" s="1">
        <v>940</v>
      </c>
      <c r="J946" s="65">
        <v>6.3161747484379731</v>
      </c>
      <c r="K946" s="95">
        <v>143.2825019824426</v>
      </c>
      <c r="L946" s="99">
        <v>1.1129831977219631</v>
      </c>
      <c r="M946" s="104">
        <v>3.2784853278637272</v>
      </c>
      <c r="N946" s="1"/>
      <c r="O946" s="1"/>
      <c r="P946" s="1"/>
      <c r="Q946" s="1"/>
      <c r="R946" s="1"/>
      <c r="S946" s="1"/>
      <c r="T946" s="1"/>
      <c r="U946" s="1"/>
    </row>
    <row r="947" spans="2:21" x14ac:dyDescent="0.25">
      <c r="B947" s="1"/>
      <c r="C947" s="1"/>
      <c r="D947" s="1"/>
      <c r="E947" s="1"/>
      <c r="F947" s="1"/>
      <c r="G947" s="1"/>
      <c r="H947" s="1"/>
      <c r="I947" s="1">
        <v>941</v>
      </c>
      <c r="J947" s="65">
        <v>5.2972561699406029</v>
      </c>
      <c r="K947" s="95">
        <v>137.86527960227437</v>
      </c>
      <c r="L947" s="99">
        <v>1.0971321826783533</v>
      </c>
      <c r="M947" s="104">
        <v>4.2279383887904292</v>
      </c>
      <c r="N947" s="1"/>
      <c r="O947" s="1"/>
      <c r="P947" s="1"/>
      <c r="Q947" s="1"/>
      <c r="R947" s="1"/>
      <c r="S947" s="1"/>
      <c r="T947" s="1"/>
      <c r="U947" s="1"/>
    </row>
    <row r="948" spans="2:21" x14ac:dyDescent="0.25">
      <c r="B948" s="1"/>
      <c r="C948" s="1"/>
      <c r="D948" s="1"/>
      <c r="E948" s="1"/>
      <c r="F948" s="1"/>
      <c r="G948" s="1"/>
      <c r="H948" s="1"/>
      <c r="I948" s="1">
        <v>942</v>
      </c>
      <c r="J948" s="65">
        <v>6.2824686834885783</v>
      </c>
      <c r="K948" s="95">
        <v>136.39386989685337</v>
      </c>
      <c r="L948" s="99">
        <v>1.1721345470319151</v>
      </c>
      <c r="M948" s="104">
        <v>1.9823695307489295</v>
      </c>
      <c r="N948" s="1"/>
      <c r="O948" s="1"/>
      <c r="P948" s="1"/>
      <c r="Q948" s="1"/>
      <c r="R948" s="1"/>
      <c r="S948" s="1"/>
      <c r="T948" s="1"/>
      <c r="U948" s="1"/>
    </row>
    <row r="949" spans="2:21" x14ac:dyDescent="0.25">
      <c r="B949" s="1"/>
      <c r="C949" s="1"/>
      <c r="D949" s="1"/>
      <c r="E949" s="1"/>
      <c r="F949" s="1"/>
      <c r="G949" s="1"/>
      <c r="H949" s="1"/>
      <c r="I949" s="1">
        <v>943</v>
      </c>
      <c r="J949" s="65">
        <v>6.3209601403732316</v>
      </c>
      <c r="K949" s="95">
        <v>130.4597248900514</v>
      </c>
      <c r="L949" s="99">
        <v>1.1378584280241657</v>
      </c>
      <c r="M949" s="104">
        <v>2.0576778659271859</v>
      </c>
      <c r="N949" s="1"/>
      <c r="O949" s="1"/>
      <c r="P949" s="1"/>
      <c r="Q949" s="1"/>
      <c r="R949" s="1"/>
      <c r="S949" s="1"/>
      <c r="T949" s="1"/>
      <c r="U949" s="1"/>
    </row>
    <row r="950" spans="2:21" x14ac:dyDescent="0.25">
      <c r="B950" s="1"/>
      <c r="C950" s="1"/>
      <c r="D950" s="1"/>
      <c r="E950" s="1"/>
      <c r="F950" s="1"/>
      <c r="G950" s="1"/>
      <c r="H950" s="1"/>
      <c r="I950" s="1">
        <v>944</v>
      </c>
      <c r="J950" s="65">
        <v>7.0220047820828704</v>
      </c>
      <c r="K950" s="95">
        <v>131.0942047569082</v>
      </c>
      <c r="L950" s="99">
        <v>1.0742202651792241</v>
      </c>
      <c r="M950" s="104">
        <v>2.4424280594470815</v>
      </c>
      <c r="N950" s="1"/>
      <c r="O950" s="1"/>
      <c r="P950" s="1"/>
      <c r="Q950" s="1"/>
      <c r="R950" s="1"/>
      <c r="S950" s="1"/>
      <c r="T950" s="1"/>
      <c r="U950" s="1"/>
    </row>
    <row r="951" spans="2:21" x14ac:dyDescent="0.25">
      <c r="B951" s="1"/>
      <c r="C951" s="1"/>
      <c r="D951" s="1"/>
      <c r="E951" s="1"/>
      <c r="F951" s="1"/>
      <c r="G951" s="1"/>
      <c r="H951" s="1"/>
      <c r="I951" s="1">
        <v>945</v>
      </c>
      <c r="J951" s="65">
        <v>5.8809050802991871</v>
      </c>
      <c r="K951" s="95">
        <v>130.14029138007433</v>
      </c>
      <c r="L951" s="99">
        <v>1.0689936004848541</v>
      </c>
      <c r="M951" s="104">
        <v>3.6074623709652016</v>
      </c>
      <c r="N951" s="1"/>
      <c r="O951" s="1"/>
      <c r="P951" s="1"/>
      <c r="Q951" s="1"/>
      <c r="R951" s="1"/>
      <c r="S951" s="1"/>
      <c r="T951" s="1"/>
      <c r="U951" s="1"/>
    </row>
    <row r="952" spans="2:21" x14ac:dyDescent="0.25">
      <c r="B952" s="1"/>
      <c r="C952" s="1"/>
      <c r="D952" s="1"/>
      <c r="E952" s="1"/>
      <c r="F952" s="1"/>
      <c r="G952" s="1"/>
      <c r="H952" s="1"/>
      <c r="I952" s="1">
        <v>946</v>
      </c>
      <c r="J952" s="65">
        <v>5.7622061290373008</v>
      </c>
      <c r="K952" s="95">
        <v>129.1967316816316</v>
      </c>
      <c r="L952" s="99">
        <v>1.0782326507405742</v>
      </c>
      <c r="M952" s="104">
        <v>3.4985057491110059</v>
      </c>
      <c r="N952" s="1"/>
      <c r="O952" s="1"/>
      <c r="P952" s="1"/>
      <c r="Q952" s="1"/>
      <c r="R952" s="1"/>
      <c r="S952" s="1"/>
      <c r="T952" s="1"/>
      <c r="U952" s="1"/>
    </row>
    <row r="953" spans="2:21" x14ac:dyDescent="0.25">
      <c r="B953" s="1"/>
      <c r="C953" s="1"/>
      <c r="D953" s="1"/>
      <c r="E953" s="1"/>
      <c r="F953" s="1"/>
      <c r="G953" s="1"/>
      <c r="H953" s="1"/>
      <c r="I953" s="1">
        <v>947</v>
      </c>
      <c r="J953" s="65">
        <v>6.4910505494986195</v>
      </c>
      <c r="K953" s="95">
        <v>131.27827406878262</v>
      </c>
      <c r="L953" s="99">
        <v>1.0710144369725527</v>
      </c>
      <c r="M953" s="104">
        <v>3.0419460503371951</v>
      </c>
      <c r="N953" s="1"/>
      <c r="O953" s="1"/>
      <c r="P953" s="1"/>
      <c r="Q953" s="1"/>
      <c r="R953" s="1"/>
      <c r="S953" s="1"/>
      <c r="T953" s="1"/>
      <c r="U953" s="1"/>
    </row>
    <row r="954" spans="2:21" x14ac:dyDescent="0.25">
      <c r="B954" s="1"/>
      <c r="C954" s="1"/>
      <c r="D954" s="1"/>
      <c r="E954" s="1"/>
      <c r="F954" s="1"/>
      <c r="G954" s="1"/>
      <c r="H954" s="1"/>
      <c r="I954" s="1">
        <v>948</v>
      </c>
      <c r="J954" s="65">
        <v>4.251408724033606</v>
      </c>
      <c r="K954" s="95">
        <v>131.00721026750304</v>
      </c>
      <c r="L954" s="99">
        <v>1.0466897349923403</v>
      </c>
      <c r="M954" s="104">
        <v>5.6966492111883547</v>
      </c>
      <c r="N954" s="1"/>
      <c r="O954" s="1"/>
      <c r="P954" s="1"/>
      <c r="Q954" s="1"/>
      <c r="R954" s="1"/>
      <c r="S954" s="1"/>
      <c r="T954" s="1"/>
      <c r="U954" s="1"/>
    </row>
    <row r="955" spans="2:21" x14ac:dyDescent="0.25">
      <c r="B955" s="1"/>
      <c r="C955" s="1"/>
      <c r="D955" s="1"/>
      <c r="E955" s="1"/>
      <c r="F955" s="1"/>
      <c r="G955" s="1"/>
      <c r="H955" s="1"/>
      <c r="I955" s="1">
        <v>949</v>
      </c>
      <c r="J955" s="65">
        <v>5.0209245735086139</v>
      </c>
      <c r="K955" s="95">
        <v>122.73807332976888</v>
      </c>
      <c r="L955" s="99">
        <v>1.1338178463232187</v>
      </c>
      <c r="M955" s="104">
        <v>2.8416757929611762</v>
      </c>
      <c r="N955" s="1"/>
      <c r="O955" s="1"/>
      <c r="P955" s="1"/>
      <c r="Q955" s="1"/>
      <c r="R955" s="1"/>
      <c r="S955" s="1"/>
      <c r="T955" s="1"/>
      <c r="U955" s="1"/>
    </row>
    <row r="956" spans="2:21" x14ac:dyDescent="0.25">
      <c r="B956" s="1"/>
      <c r="C956" s="1"/>
      <c r="D956" s="1"/>
      <c r="E956" s="1"/>
      <c r="F956" s="1"/>
      <c r="G956" s="1"/>
      <c r="H956" s="1"/>
      <c r="I956" s="1">
        <v>950</v>
      </c>
      <c r="J956" s="65">
        <v>5.8894055104781309</v>
      </c>
      <c r="K956" s="95">
        <v>121.10409399332299</v>
      </c>
      <c r="L956" s="99">
        <v>1.0468491470420065</v>
      </c>
      <c r="M956" s="104">
        <v>3.306712911626807</v>
      </c>
      <c r="N956" s="1"/>
      <c r="O956" s="1"/>
      <c r="P956" s="1"/>
      <c r="Q956" s="1"/>
      <c r="R956" s="1"/>
      <c r="S956" s="1"/>
      <c r="T956" s="1"/>
      <c r="U956" s="1"/>
    </row>
    <row r="957" spans="2:21" x14ac:dyDescent="0.25">
      <c r="B957" s="1"/>
      <c r="C957" s="1"/>
      <c r="D957" s="1"/>
      <c r="E957" s="1"/>
      <c r="F957" s="1"/>
      <c r="G957" s="1"/>
      <c r="H957" s="1"/>
      <c r="I957" s="1">
        <v>951</v>
      </c>
      <c r="J957" s="65">
        <v>6.4637538366704694</v>
      </c>
      <c r="K957" s="95">
        <v>134.92315374393323</v>
      </c>
      <c r="L957" s="99">
        <v>1.0708190719930697</v>
      </c>
      <c r="M957" s="104">
        <v>3.3195861022017965</v>
      </c>
      <c r="N957" s="1"/>
      <c r="O957" s="1"/>
      <c r="P957" s="1"/>
      <c r="Q957" s="1"/>
      <c r="R957" s="1"/>
      <c r="S957" s="1"/>
      <c r="T957" s="1"/>
      <c r="U957" s="1"/>
    </row>
    <row r="958" spans="2:21" x14ac:dyDescent="0.25">
      <c r="B958" s="1"/>
      <c r="C958" s="1"/>
      <c r="D958" s="1"/>
      <c r="E958" s="1"/>
      <c r="F958" s="1"/>
      <c r="G958" s="1"/>
      <c r="H958" s="1"/>
      <c r="I958" s="1">
        <v>952</v>
      </c>
      <c r="J958" s="65">
        <v>6.7246104755356715</v>
      </c>
      <c r="K958" s="95">
        <v>130.52000328281392</v>
      </c>
      <c r="L958" s="99">
        <v>1.0715336725672042</v>
      </c>
      <c r="M958" s="104">
        <v>2.74623224884777</v>
      </c>
      <c r="N958" s="1"/>
      <c r="O958" s="1"/>
      <c r="P958" s="1"/>
      <c r="Q958" s="1"/>
      <c r="R958" s="1"/>
      <c r="S958" s="1"/>
      <c r="T958" s="1"/>
      <c r="U958" s="1"/>
    </row>
    <row r="959" spans="2:21" x14ac:dyDescent="0.25">
      <c r="B959" s="1"/>
      <c r="C959" s="1"/>
      <c r="D959" s="1"/>
      <c r="E959" s="1"/>
      <c r="F959" s="1"/>
      <c r="G959" s="1"/>
      <c r="H959" s="1"/>
      <c r="I959" s="1">
        <v>953</v>
      </c>
      <c r="J959" s="65">
        <v>5.5279453640759826</v>
      </c>
      <c r="K959" s="95">
        <v>127.10236336843516</v>
      </c>
      <c r="L959" s="99">
        <v>1.1502742541143711</v>
      </c>
      <c r="M959" s="104">
        <v>2.4180032810760324</v>
      </c>
      <c r="N959" s="1"/>
      <c r="O959" s="1"/>
      <c r="P959" s="1"/>
      <c r="Q959" s="1"/>
      <c r="R959" s="1"/>
      <c r="S959" s="1"/>
      <c r="T959" s="1"/>
      <c r="U959" s="1"/>
    </row>
    <row r="960" spans="2:21" x14ac:dyDescent="0.25">
      <c r="B960" s="1"/>
      <c r="C960" s="1"/>
      <c r="D960" s="1"/>
      <c r="E960" s="1"/>
      <c r="F960" s="1"/>
      <c r="G960" s="1"/>
      <c r="H960" s="1"/>
      <c r="I960" s="1">
        <v>954</v>
      </c>
      <c r="J960" s="65">
        <v>6.9271847265890916</v>
      </c>
      <c r="K960" s="95">
        <v>120.06610316055108</v>
      </c>
      <c r="L960" s="99">
        <v>1.0435052834746552</v>
      </c>
      <c r="M960" s="104">
        <v>2.2444911641390313</v>
      </c>
      <c r="N960" s="1"/>
      <c r="O960" s="1"/>
      <c r="P960" s="1"/>
      <c r="Q960" s="1"/>
      <c r="R960" s="1"/>
      <c r="S960" s="1"/>
      <c r="T960" s="1"/>
      <c r="U960" s="1"/>
    </row>
    <row r="961" spans="2:21" x14ac:dyDescent="0.25">
      <c r="B961" s="1"/>
      <c r="C961" s="1"/>
      <c r="D961" s="1"/>
      <c r="E961" s="1"/>
      <c r="F961" s="1"/>
      <c r="G961" s="1"/>
      <c r="H961" s="1"/>
      <c r="I961" s="1">
        <v>955</v>
      </c>
      <c r="J961" s="65">
        <v>6.507120777502144</v>
      </c>
      <c r="K961" s="95">
        <v>134.68825963433653</v>
      </c>
      <c r="L961" s="99">
        <v>1.0825677428014011</v>
      </c>
      <c r="M961" s="104">
        <v>3.0580111487129713</v>
      </c>
      <c r="N961" s="1"/>
      <c r="O961" s="1"/>
      <c r="P961" s="1"/>
      <c r="Q961" s="1"/>
      <c r="R961" s="1"/>
      <c r="S961" s="1"/>
      <c r="T961" s="1"/>
      <c r="U961" s="1"/>
    </row>
    <row r="962" spans="2:21" x14ac:dyDescent="0.25">
      <c r="B962" s="1"/>
      <c r="C962" s="1"/>
      <c r="D962" s="1"/>
      <c r="E962" s="1"/>
      <c r="F962" s="1"/>
      <c r="G962" s="1"/>
      <c r="H962" s="1"/>
      <c r="I962" s="1">
        <v>956</v>
      </c>
      <c r="J962" s="65">
        <v>6.1364603255819254</v>
      </c>
      <c r="K962" s="95">
        <v>127.27979195935183</v>
      </c>
      <c r="L962" s="99">
        <v>1.1737208379427884</v>
      </c>
      <c r="M962" s="104">
        <v>1.4753185591530027</v>
      </c>
      <c r="N962" s="1"/>
      <c r="O962" s="1"/>
      <c r="P962" s="1"/>
      <c r="Q962" s="1"/>
      <c r="R962" s="1"/>
      <c r="S962" s="1"/>
      <c r="T962" s="1"/>
      <c r="U962" s="1"/>
    </row>
    <row r="963" spans="2:21" x14ac:dyDescent="0.25">
      <c r="B963" s="1"/>
      <c r="C963" s="1"/>
      <c r="D963" s="1"/>
      <c r="E963" s="1"/>
      <c r="F963" s="1"/>
      <c r="G963" s="1"/>
      <c r="H963" s="1"/>
      <c r="I963" s="1">
        <v>957</v>
      </c>
      <c r="J963" s="65">
        <v>5.8156331145802174</v>
      </c>
      <c r="K963" s="95">
        <v>127.97250119538263</v>
      </c>
      <c r="L963" s="99">
        <v>1.1315892222729238</v>
      </c>
      <c r="M963" s="104">
        <v>2.4816104997996185</v>
      </c>
      <c r="N963" s="1"/>
      <c r="O963" s="1"/>
      <c r="P963" s="1"/>
      <c r="Q963" s="1"/>
      <c r="R963" s="1"/>
      <c r="S963" s="1"/>
      <c r="T963" s="1"/>
      <c r="U963" s="1"/>
    </row>
    <row r="964" spans="2:21" x14ac:dyDescent="0.25">
      <c r="B964" s="1"/>
      <c r="C964" s="1"/>
      <c r="D964" s="1"/>
      <c r="E964" s="1"/>
      <c r="F964" s="1"/>
      <c r="G964" s="1"/>
      <c r="H964" s="1"/>
      <c r="I964" s="1">
        <v>958</v>
      </c>
      <c r="J964" s="65">
        <v>4.3969367705050209</v>
      </c>
      <c r="K964" s="95">
        <v>136.62755087962236</v>
      </c>
      <c r="L964" s="99">
        <v>1.1503886029980397</v>
      </c>
      <c r="M964" s="104">
        <v>4.2054911538035249</v>
      </c>
      <c r="N964" s="1"/>
      <c r="O964" s="1"/>
      <c r="P964" s="1"/>
      <c r="Q964" s="1"/>
      <c r="R964" s="1"/>
      <c r="S964" s="1"/>
      <c r="T964" s="1"/>
      <c r="U964" s="1"/>
    </row>
    <row r="965" spans="2:21" x14ac:dyDescent="0.25">
      <c r="B965" s="1"/>
      <c r="C965" s="1"/>
      <c r="D965" s="1"/>
      <c r="E965" s="1"/>
      <c r="F965" s="1"/>
      <c r="G965" s="1"/>
      <c r="H965" s="1"/>
      <c r="I965" s="1">
        <v>959</v>
      </c>
      <c r="J965" s="65">
        <v>6.6225864006390651</v>
      </c>
      <c r="K965" s="95">
        <v>142.49982716837295</v>
      </c>
      <c r="L965" s="99">
        <v>1.1397526444476991</v>
      </c>
      <c r="M965" s="104">
        <v>2.5040178708374867</v>
      </c>
      <c r="N965" s="1"/>
      <c r="O965" s="1"/>
      <c r="P965" s="1"/>
      <c r="Q965" s="1"/>
      <c r="R965" s="1"/>
      <c r="S965" s="1"/>
      <c r="T965" s="1"/>
      <c r="U965" s="1"/>
    </row>
    <row r="966" spans="2:21" x14ac:dyDescent="0.25">
      <c r="B966" s="1"/>
      <c r="C966" s="1"/>
      <c r="D966" s="1"/>
      <c r="E966" s="1"/>
      <c r="F966" s="1"/>
      <c r="G966" s="1"/>
      <c r="H966" s="1"/>
      <c r="I966" s="1">
        <v>960</v>
      </c>
      <c r="J966" s="65">
        <v>6.3211608717036576</v>
      </c>
      <c r="K966" s="95">
        <v>131.13855784602899</v>
      </c>
      <c r="L966" s="99">
        <v>1.0516601111292734</v>
      </c>
      <c r="M966" s="104">
        <v>3.545763535097846</v>
      </c>
      <c r="N966" s="1"/>
      <c r="O966" s="1"/>
      <c r="P966" s="1"/>
      <c r="Q966" s="1"/>
      <c r="R966" s="1"/>
      <c r="S966" s="1"/>
      <c r="T966" s="1"/>
      <c r="U966" s="1"/>
    </row>
    <row r="967" spans="2:21" x14ac:dyDescent="0.25">
      <c r="B967" s="1"/>
      <c r="C967" s="1"/>
      <c r="D967" s="1"/>
      <c r="E967" s="1"/>
      <c r="F967" s="1"/>
      <c r="G967" s="1"/>
      <c r="H967" s="1"/>
      <c r="I967" s="1">
        <v>961</v>
      </c>
      <c r="J967" s="65">
        <v>5.376746105295549</v>
      </c>
      <c r="K967" s="95">
        <v>140.22626351892703</v>
      </c>
      <c r="L967" s="99">
        <v>1.1351847843243703</v>
      </c>
      <c r="M967" s="104">
        <v>3.6839328601232122</v>
      </c>
      <c r="N967" s="1"/>
      <c r="O967" s="1"/>
      <c r="P967" s="1"/>
      <c r="Q967" s="1"/>
      <c r="R967" s="1"/>
      <c r="S967" s="1"/>
      <c r="T967" s="1"/>
      <c r="U967" s="1"/>
    </row>
    <row r="968" spans="2:21" x14ac:dyDescent="0.25">
      <c r="B968" s="1"/>
      <c r="C968" s="1"/>
      <c r="D968" s="1"/>
      <c r="E968" s="1"/>
      <c r="F968" s="1"/>
      <c r="G968" s="1"/>
      <c r="H968" s="1"/>
      <c r="I968" s="1">
        <v>962</v>
      </c>
      <c r="J968" s="65">
        <v>4.9824596707341513</v>
      </c>
      <c r="K968" s="95">
        <v>139.20301437742469</v>
      </c>
      <c r="L968" s="99">
        <v>1.056967378994826</v>
      </c>
      <c r="M968" s="104">
        <v>5.3190971965966654</v>
      </c>
      <c r="N968" s="1"/>
      <c r="O968" s="1"/>
      <c r="P968" s="1"/>
      <c r="Q968" s="1"/>
      <c r="R968" s="1"/>
      <c r="S968" s="1"/>
      <c r="T968" s="1"/>
      <c r="U968" s="1"/>
    </row>
    <row r="969" spans="2:21" x14ac:dyDescent="0.25">
      <c r="B969" s="1"/>
      <c r="C969" s="1"/>
      <c r="D969" s="1"/>
      <c r="E969" s="1"/>
      <c r="F969" s="1"/>
      <c r="G969" s="1"/>
      <c r="H969" s="1"/>
      <c r="I969" s="1">
        <v>963</v>
      </c>
      <c r="J969" s="65">
        <v>7.0229201013051359</v>
      </c>
      <c r="K969" s="95">
        <v>128.26056113358311</v>
      </c>
      <c r="L969" s="99">
        <v>1.0349025374820364</v>
      </c>
      <c r="M969" s="104">
        <v>2.9466165118610519</v>
      </c>
      <c r="N969" s="1"/>
      <c r="O969" s="1"/>
      <c r="P969" s="1"/>
      <c r="Q969" s="1"/>
      <c r="R969" s="1"/>
      <c r="S969" s="1"/>
      <c r="T969" s="1"/>
      <c r="U969" s="1"/>
    </row>
    <row r="970" spans="2:21" x14ac:dyDescent="0.25">
      <c r="B970" s="1"/>
      <c r="C970" s="1"/>
      <c r="D970" s="1"/>
      <c r="E970" s="1"/>
      <c r="F970" s="1"/>
      <c r="G970" s="1"/>
      <c r="H970" s="1"/>
      <c r="I970" s="1">
        <v>964</v>
      </c>
      <c r="J970" s="65">
        <v>6.7416770933252579</v>
      </c>
      <c r="K970" s="95">
        <v>132.80300043991747</v>
      </c>
      <c r="L970" s="99">
        <v>1.1034243062133708</v>
      </c>
      <c r="M970" s="104">
        <v>2.3477762122133186</v>
      </c>
      <c r="N970" s="1"/>
      <c r="O970" s="1"/>
      <c r="P970" s="1"/>
      <c r="Q970" s="1"/>
      <c r="R970" s="1"/>
      <c r="S970" s="1"/>
      <c r="T970" s="1"/>
      <c r="U970" s="1"/>
    </row>
    <row r="971" spans="2:21" x14ac:dyDescent="0.25">
      <c r="B971" s="1"/>
      <c r="C971" s="1"/>
      <c r="D971" s="1"/>
      <c r="E971" s="1"/>
      <c r="F971" s="1"/>
      <c r="G971" s="1"/>
      <c r="H971" s="1"/>
      <c r="I971" s="1">
        <v>965</v>
      </c>
      <c r="J971" s="65">
        <v>6.2360019403885083</v>
      </c>
      <c r="K971" s="95">
        <v>132.96794992083483</v>
      </c>
      <c r="L971" s="99">
        <v>1.1340599696645581</v>
      </c>
      <c r="M971" s="104">
        <v>2.3750185731879689</v>
      </c>
      <c r="N971" s="1"/>
      <c r="O971" s="1"/>
      <c r="P971" s="1"/>
      <c r="Q971" s="1"/>
      <c r="R971" s="1"/>
      <c r="S971" s="1"/>
      <c r="T971" s="1"/>
      <c r="U971" s="1"/>
    </row>
    <row r="972" spans="2:21" x14ac:dyDescent="0.25">
      <c r="B972" s="1"/>
      <c r="C972" s="1"/>
      <c r="D972" s="1"/>
      <c r="E972" s="1"/>
      <c r="F972" s="1"/>
      <c r="G972" s="1"/>
      <c r="H972" s="1"/>
      <c r="I972" s="1">
        <v>966</v>
      </c>
      <c r="J972" s="65">
        <v>6.1166343837361081</v>
      </c>
      <c r="K972" s="95">
        <v>133.82052633588697</v>
      </c>
      <c r="L972" s="99">
        <v>1.093942345666189</v>
      </c>
      <c r="M972" s="104">
        <v>3.1986305650314719</v>
      </c>
      <c r="N972" s="1"/>
      <c r="O972" s="1"/>
      <c r="P972" s="1"/>
      <c r="Q972" s="1"/>
      <c r="R972" s="1"/>
      <c r="S972" s="1"/>
      <c r="T972" s="1"/>
      <c r="U972" s="1"/>
    </row>
    <row r="973" spans="2:21" x14ac:dyDescent="0.25">
      <c r="B973" s="1"/>
      <c r="C973" s="1"/>
      <c r="D973" s="1"/>
      <c r="E973" s="1"/>
      <c r="F973" s="1"/>
      <c r="G973" s="1"/>
      <c r="H973" s="1"/>
      <c r="I973" s="1">
        <v>967</v>
      </c>
      <c r="J973" s="65">
        <v>5.6385703824698634</v>
      </c>
      <c r="K973" s="95">
        <v>127.89053774959849</v>
      </c>
      <c r="L973" s="99">
        <v>1.1812616338338093</v>
      </c>
      <c r="M973" s="104">
        <v>1.9094556824144107</v>
      </c>
      <c r="N973" s="1"/>
      <c r="O973" s="1"/>
      <c r="P973" s="1"/>
      <c r="Q973" s="1"/>
      <c r="R973" s="1"/>
      <c r="S973" s="1"/>
      <c r="T973" s="1"/>
      <c r="U973" s="1"/>
    </row>
    <row r="974" spans="2:21" x14ac:dyDescent="0.25">
      <c r="B974" s="1"/>
      <c r="C974" s="1"/>
      <c r="D974" s="1"/>
      <c r="E974" s="1"/>
      <c r="F974" s="1"/>
      <c r="G974" s="1"/>
      <c r="H974" s="1"/>
      <c r="I974" s="1">
        <v>968</v>
      </c>
      <c r="J974" s="65">
        <v>6.3354756947070214</v>
      </c>
      <c r="K974" s="95">
        <v>124.34812411818034</v>
      </c>
      <c r="L974" s="99">
        <v>1.1054105454478325</v>
      </c>
      <c r="M974" s="104">
        <v>2.1070231897393761</v>
      </c>
      <c r="N974" s="1"/>
      <c r="O974" s="1"/>
      <c r="P974" s="1"/>
      <c r="Q974" s="1"/>
      <c r="R974" s="1"/>
      <c r="S974" s="1"/>
      <c r="T974" s="1"/>
      <c r="U974" s="1"/>
    </row>
    <row r="975" spans="2:21" x14ac:dyDescent="0.25">
      <c r="B975" s="1"/>
      <c r="C975" s="1"/>
      <c r="D975" s="1"/>
      <c r="E975" s="1"/>
      <c r="F975" s="1"/>
      <c r="G975" s="1"/>
      <c r="H975" s="1"/>
      <c r="I975" s="1">
        <v>969</v>
      </c>
      <c r="J975" s="65">
        <v>6.5433567770997438</v>
      </c>
      <c r="K975" s="95">
        <v>139.5067223252745</v>
      </c>
      <c r="L975" s="99">
        <v>1.1537734275048372</v>
      </c>
      <c r="M975" s="104">
        <v>2.1893331053018716</v>
      </c>
      <c r="N975" s="1"/>
      <c r="O975" s="1"/>
      <c r="P975" s="1"/>
      <c r="Q975" s="1"/>
      <c r="R975" s="1"/>
      <c r="S975" s="1"/>
      <c r="T975" s="1"/>
      <c r="U975" s="1"/>
    </row>
    <row r="976" spans="2:21" x14ac:dyDescent="0.25">
      <c r="B976" s="1"/>
      <c r="C976" s="1"/>
      <c r="D976" s="1"/>
      <c r="E976" s="1"/>
      <c r="F976" s="1"/>
      <c r="G976" s="1"/>
      <c r="H976" s="1"/>
      <c r="I976" s="1">
        <v>970</v>
      </c>
      <c r="J976" s="65">
        <v>6.2568963770620636</v>
      </c>
      <c r="K976" s="95">
        <v>131.33983164462575</v>
      </c>
      <c r="L976" s="99">
        <v>1.1584694339954429</v>
      </c>
      <c r="M976" s="104">
        <v>1.8706584241740494</v>
      </c>
      <c r="N976" s="1"/>
      <c r="O976" s="1"/>
      <c r="P976" s="1"/>
      <c r="Q976" s="1"/>
      <c r="R976" s="1"/>
      <c r="S976" s="1"/>
      <c r="T976" s="1"/>
      <c r="U976" s="1"/>
    </row>
    <row r="977" spans="2:21" x14ac:dyDescent="0.25">
      <c r="B977" s="1"/>
      <c r="C977" s="1"/>
      <c r="D977" s="1"/>
      <c r="E977" s="1"/>
      <c r="F977" s="1"/>
      <c r="G977" s="1"/>
      <c r="H977" s="1"/>
      <c r="I977" s="1">
        <v>971</v>
      </c>
      <c r="J977" s="65">
        <v>5.9154033679424378</v>
      </c>
      <c r="K977" s="95">
        <v>134.97724508486087</v>
      </c>
      <c r="L977" s="99">
        <v>1.1162572079110915</v>
      </c>
      <c r="M977" s="104">
        <v>3.1112267884927753</v>
      </c>
      <c r="N977" s="1"/>
      <c r="O977" s="1"/>
      <c r="P977" s="1"/>
      <c r="Q977" s="1"/>
      <c r="R977" s="1"/>
      <c r="S977" s="1"/>
      <c r="T977" s="1"/>
      <c r="U977" s="1"/>
    </row>
    <row r="978" spans="2:21" x14ac:dyDescent="0.25">
      <c r="B978" s="1"/>
      <c r="C978" s="1"/>
      <c r="D978" s="1"/>
      <c r="E978" s="1"/>
      <c r="F978" s="1"/>
      <c r="G978" s="1"/>
      <c r="H978" s="1"/>
      <c r="I978" s="1">
        <v>972</v>
      </c>
      <c r="J978" s="65">
        <v>7.0998542852856446</v>
      </c>
      <c r="K978" s="95">
        <v>125.95206306657771</v>
      </c>
      <c r="L978" s="99">
        <v>1.1426201990159746</v>
      </c>
      <c r="M978" s="104">
        <v>0.876340415836939</v>
      </c>
      <c r="N978" s="1"/>
      <c r="O978" s="1"/>
      <c r="P978" s="1"/>
      <c r="Q978" s="1"/>
      <c r="R978" s="1"/>
      <c r="S978" s="1"/>
      <c r="T978" s="1"/>
      <c r="U978" s="1"/>
    </row>
    <row r="979" spans="2:21" x14ac:dyDescent="0.25">
      <c r="B979" s="1"/>
      <c r="C979" s="1"/>
      <c r="D979" s="1"/>
      <c r="E979" s="1"/>
      <c r="F979" s="1"/>
      <c r="G979" s="1"/>
      <c r="H979" s="1"/>
      <c r="I979" s="1">
        <v>973</v>
      </c>
      <c r="J979" s="65">
        <v>6.439201150966932</v>
      </c>
      <c r="K979" s="95">
        <v>137.07118661562609</v>
      </c>
      <c r="L979" s="99">
        <v>1.0799971667706818</v>
      </c>
      <c r="M979" s="104">
        <v>3.3247908285310661</v>
      </c>
      <c r="N979" s="1"/>
      <c r="O979" s="1"/>
      <c r="P979" s="1"/>
      <c r="Q979" s="1"/>
      <c r="R979" s="1"/>
      <c r="S979" s="1"/>
      <c r="T979" s="1"/>
      <c r="U979" s="1"/>
    </row>
    <row r="980" spans="2:21" x14ac:dyDescent="0.25">
      <c r="B980" s="1"/>
      <c r="C980" s="1"/>
      <c r="D980" s="1"/>
      <c r="E980" s="1"/>
      <c r="F980" s="1"/>
      <c r="G980" s="1"/>
      <c r="H980" s="1"/>
      <c r="I980" s="1">
        <v>974</v>
      </c>
      <c r="J980" s="65">
        <v>5.0309761364633747</v>
      </c>
      <c r="K980" s="95">
        <v>126.34072515915997</v>
      </c>
      <c r="L980" s="99">
        <v>1.0646747122999953</v>
      </c>
      <c r="M980" s="104">
        <v>4.2559791986168385</v>
      </c>
      <c r="N980" s="1"/>
      <c r="O980" s="1"/>
      <c r="P980" s="1"/>
      <c r="Q980" s="1"/>
      <c r="R980" s="1"/>
      <c r="S980" s="1"/>
      <c r="T980" s="1"/>
      <c r="U980" s="1"/>
    </row>
    <row r="981" spans="2:21" x14ac:dyDescent="0.25">
      <c r="B981" s="1"/>
      <c r="C981" s="1"/>
      <c r="D981" s="1"/>
      <c r="E981" s="1"/>
      <c r="F981" s="1"/>
      <c r="G981" s="1"/>
      <c r="H981" s="1"/>
      <c r="I981" s="1">
        <v>975</v>
      </c>
      <c r="J981" s="65">
        <v>4.6837600682535268</v>
      </c>
      <c r="K981" s="95">
        <v>128.63875966258587</v>
      </c>
      <c r="L981" s="99">
        <v>1.0704438241146261</v>
      </c>
      <c r="M981" s="104">
        <v>4.6716307147734106</v>
      </c>
      <c r="N981" s="1"/>
      <c r="O981" s="1"/>
      <c r="P981" s="1"/>
      <c r="Q981" s="1"/>
      <c r="R981" s="1"/>
      <c r="S981" s="1"/>
      <c r="T981" s="1"/>
      <c r="U981" s="1"/>
    </row>
    <row r="982" spans="2:21" x14ac:dyDescent="0.25">
      <c r="B982" s="1"/>
      <c r="C982" s="1"/>
      <c r="D982" s="1"/>
      <c r="E982" s="1"/>
      <c r="F982" s="1"/>
      <c r="G982" s="1"/>
      <c r="H982" s="1"/>
      <c r="I982" s="1">
        <v>976</v>
      </c>
      <c r="J982" s="65">
        <v>6.2270920039660309</v>
      </c>
      <c r="K982" s="95">
        <v>130.04546846835157</v>
      </c>
      <c r="L982" s="99">
        <v>1.1205712747999534</v>
      </c>
      <c r="M982" s="104">
        <v>2.3934053319294968</v>
      </c>
      <c r="N982" s="1"/>
      <c r="O982" s="1"/>
      <c r="P982" s="1"/>
      <c r="Q982" s="1"/>
      <c r="R982" s="1"/>
      <c r="S982" s="1"/>
      <c r="T982" s="1"/>
      <c r="U982" s="1"/>
    </row>
    <row r="983" spans="2:21" x14ac:dyDescent="0.25">
      <c r="B983" s="1"/>
      <c r="C983" s="1"/>
      <c r="D983" s="1"/>
      <c r="E983" s="1"/>
      <c r="F983" s="1"/>
      <c r="G983" s="1"/>
      <c r="H983" s="1"/>
      <c r="I983" s="1">
        <v>977</v>
      </c>
      <c r="J983" s="65">
        <v>6.2252811715909218</v>
      </c>
      <c r="K983" s="95">
        <v>129.84116084002079</v>
      </c>
      <c r="L983" s="99">
        <v>1.0991111851508339</v>
      </c>
      <c r="M983" s="104">
        <v>2.7291784966031702</v>
      </c>
      <c r="N983" s="1"/>
      <c r="O983" s="1"/>
      <c r="P983" s="1"/>
      <c r="Q983" s="1"/>
      <c r="R983" s="1"/>
      <c r="S983" s="1"/>
      <c r="T983" s="1"/>
      <c r="U983" s="1"/>
    </row>
    <row r="984" spans="2:21" x14ac:dyDescent="0.25">
      <c r="B984" s="1"/>
      <c r="C984" s="1"/>
      <c r="D984" s="1"/>
      <c r="E984" s="1"/>
      <c r="F984" s="1"/>
      <c r="G984" s="1"/>
      <c r="H984" s="1"/>
      <c r="I984" s="1">
        <v>978</v>
      </c>
      <c r="J984" s="65">
        <v>5.8940991783319019</v>
      </c>
      <c r="K984" s="95">
        <v>136.16902494436837</v>
      </c>
      <c r="L984" s="99">
        <v>1.0566031535409721</v>
      </c>
      <c r="M984" s="104">
        <v>4.2219064853693311</v>
      </c>
      <c r="N984" s="1"/>
      <c r="O984" s="1"/>
      <c r="P984" s="1"/>
      <c r="Q984" s="1"/>
      <c r="R984" s="1"/>
      <c r="S984" s="1"/>
      <c r="T984" s="1"/>
      <c r="U984" s="1"/>
    </row>
    <row r="985" spans="2:21" x14ac:dyDescent="0.25">
      <c r="B985" s="1"/>
      <c r="C985" s="1"/>
      <c r="D985" s="1"/>
      <c r="E985" s="1"/>
      <c r="F985" s="1"/>
      <c r="G985" s="1"/>
      <c r="H985" s="1"/>
      <c r="I985" s="1">
        <v>979</v>
      </c>
      <c r="J985" s="65">
        <v>4.627664651033438</v>
      </c>
      <c r="K985" s="95">
        <v>124.0271245312227</v>
      </c>
      <c r="L985" s="99">
        <v>1.0881450852034145</v>
      </c>
      <c r="M985" s="104">
        <v>4.0769344044974272</v>
      </c>
      <c r="N985" s="1"/>
      <c r="O985" s="1"/>
      <c r="P985" s="1"/>
      <c r="Q985" s="1"/>
      <c r="R985" s="1"/>
      <c r="S985" s="1"/>
      <c r="T985" s="1"/>
      <c r="U985" s="1"/>
    </row>
    <row r="986" spans="2:21" x14ac:dyDescent="0.25">
      <c r="B986" s="1"/>
      <c r="C986" s="1"/>
      <c r="D986" s="1"/>
      <c r="E986" s="1"/>
      <c r="F986" s="1"/>
      <c r="G986" s="1"/>
      <c r="H986" s="1"/>
      <c r="I986" s="1">
        <v>980</v>
      </c>
      <c r="J986" s="65">
        <v>7.105858548383214</v>
      </c>
      <c r="K986" s="95">
        <v>123.89776864352167</v>
      </c>
      <c r="L986" s="99">
        <v>1.1857348119267055</v>
      </c>
      <c r="M986" s="104">
        <v>7.5914887077733084E-2</v>
      </c>
      <c r="N986" s="1"/>
      <c r="O986" s="1"/>
      <c r="P986" s="1"/>
      <c r="Q986" s="1"/>
      <c r="R986" s="1"/>
      <c r="S986" s="1"/>
      <c r="T986" s="1"/>
      <c r="U986" s="1"/>
    </row>
    <row r="987" spans="2:21" x14ac:dyDescent="0.25">
      <c r="B987" s="1"/>
      <c r="C987" s="1"/>
      <c r="D987" s="1"/>
      <c r="E987" s="1"/>
      <c r="F987" s="1"/>
      <c r="G987" s="1"/>
      <c r="H987" s="1"/>
      <c r="I987" s="1">
        <v>981</v>
      </c>
      <c r="J987" s="65">
        <v>5.6607144916407082</v>
      </c>
      <c r="K987" s="95">
        <v>127.47387637532042</v>
      </c>
      <c r="L987" s="99">
        <v>1.1105758146031941</v>
      </c>
      <c r="M987" s="104">
        <v>2.9342680029962125</v>
      </c>
      <c r="N987" s="1"/>
      <c r="O987" s="1"/>
      <c r="P987" s="1"/>
      <c r="Q987" s="1"/>
      <c r="R987" s="1"/>
      <c r="S987" s="1"/>
      <c r="T987" s="1"/>
      <c r="U987" s="1"/>
    </row>
    <row r="988" spans="2:21" x14ac:dyDescent="0.25">
      <c r="B988" s="1"/>
      <c r="C988" s="1"/>
      <c r="D988" s="1"/>
      <c r="E988" s="1"/>
      <c r="F988" s="1"/>
      <c r="G988" s="1"/>
      <c r="H988" s="1"/>
      <c r="I988" s="1">
        <v>982</v>
      </c>
      <c r="J988" s="65">
        <v>6.0101162596444757</v>
      </c>
      <c r="K988" s="95">
        <v>135.14412169411187</v>
      </c>
      <c r="L988" s="99">
        <v>1.0313769265546029</v>
      </c>
      <c r="M988" s="104">
        <v>4.502026901759713</v>
      </c>
      <c r="N988" s="1"/>
      <c r="O988" s="1"/>
      <c r="P988" s="1"/>
      <c r="Q988" s="1"/>
      <c r="R988" s="1"/>
      <c r="S988" s="1"/>
      <c r="T988" s="1"/>
      <c r="U988" s="1"/>
    </row>
    <row r="989" spans="2:21" x14ac:dyDescent="0.25">
      <c r="B989" s="1"/>
      <c r="C989" s="1"/>
      <c r="D989" s="1"/>
      <c r="E989" s="1"/>
      <c r="F989" s="1"/>
      <c r="G989" s="1"/>
      <c r="H989" s="1"/>
      <c r="I989" s="1">
        <v>983</v>
      </c>
      <c r="J989" s="65">
        <v>5.7333598584442713</v>
      </c>
      <c r="K989" s="95">
        <v>145.84065834204398</v>
      </c>
      <c r="L989" s="99">
        <v>1.0797681580415193</v>
      </c>
      <c r="M989" s="104">
        <v>4.5609767164106323</v>
      </c>
      <c r="N989" s="1"/>
      <c r="O989" s="1"/>
      <c r="P989" s="1"/>
      <c r="Q989" s="1"/>
      <c r="R989" s="1"/>
      <c r="S989" s="1"/>
      <c r="T989" s="1"/>
      <c r="U989" s="1"/>
    </row>
    <row r="990" spans="2:21" x14ac:dyDescent="0.25">
      <c r="B990" s="1"/>
      <c r="C990" s="1"/>
      <c r="D990" s="1"/>
      <c r="E990" s="1"/>
      <c r="F990" s="1"/>
      <c r="G990" s="1"/>
      <c r="H990" s="1"/>
      <c r="I990" s="1">
        <v>984</v>
      </c>
      <c r="J990" s="65">
        <v>5.4577277400325777</v>
      </c>
      <c r="K990" s="95">
        <v>128.4879988916901</v>
      </c>
      <c r="L990" s="99">
        <v>1.1412230435301138</v>
      </c>
      <c r="M990" s="104">
        <v>2.727936592125479</v>
      </c>
      <c r="N990" s="1"/>
      <c r="O990" s="1"/>
      <c r="P990" s="1"/>
      <c r="Q990" s="1"/>
      <c r="R990" s="1"/>
      <c r="S990" s="1"/>
      <c r="T990" s="1"/>
      <c r="U990" s="1"/>
    </row>
    <row r="991" spans="2:21" x14ac:dyDescent="0.25">
      <c r="B991" s="1"/>
      <c r="C991" s="1"/>
      <c r="D991" s="1"/>
      <c r="E991" s="1"/>
      <c r="F991" s="1"/>
      <c r="G991" s="1"/>
      <c r="H991" s="1"/>
      <c r="I991" s="1">
        <v>985</v>
      </c>
      <c r="J991" s="65">
        <v>4.9074781563359808</v>
      </c>
      <c r="K991" s="95">
        <v>129.80151870761694</v>
      </c>
      <c r="L991" s="99">
        <v>1.0985310225670502</v>
      </c>
      <c r="M991" s="104">
        <v>4.0537689854287393</v>
      </c>
      <c r="N991" s="1"/>
      <c r="O991" s="1"/>
      <c r="P991" s="1"/>
      <c r="Q991" s="1"/>
      <c r="R991" s="1"/>
      <c r="S991" s="1"/>
      <c r="T991" s="1"/>
      <c r="U991" s="1"/>
    </row>
    <row r="992" spans="2:21" x14ac:dyDescent="0.25">
      <c r="B992" s="1"/>
      <c r="C992" s="1"/>
      <c r="D992" s="1"/>
      <c r="E992" s="1"/>
      <c r="F992" s="1"/>
      <c r="G992" s="1"/>
      <c r="H992" s="1"/>
      <c r="I992" s="1">
        <v>986</v>
      </c>
      <c r="J992" s="65">
        <v>5.9941888493928444</v>
      </c>
      <c r="K992" s="95">
        <v>132.43791154069197</v>
      </c>
      <c r="L992" s="99">
        <v>1.1058330432212147</v>
      </c>
      <c r="M992" s="104">
        <v>3.0308743421450224</v>
      </c>
      <c r="N992" s="1"/>
      <c r="O992" s="1"/>
      <c r="P992" s="1"/>
      <c r="Q992" s="1"/>
      <c r="R992" s="1"/>
      <c r="S992" s="1"/>
      <c r="T992" s="1"/>
      <c r="U992" s="1"/>
    </row>
    <row r="993" spans="2:21" x14ac:dyDescent="0.25">
      <c r="B993" s="1"/>
      <c r="C993" s="1"/>
      <c r="D993" s="1"/>
      <c r="E993" s="1"/>
      <c r="F993" s="1"/>
      <c r="G993" s="1"/>
      <c r="H993" s="1"/>
      <c r="I993" s="1">
        <v>987</v>
      </c>
      <c r="J993" s="65">
        <v>6.2874679501105337</v>
      </c>
      <c r="K993" s="95">
        <v>124.79762610829756</v>
      </c>
      <c r="L993" s="99">
        <v>1.1154077976680761</v>
      </c>
      <c r="M993" s="104">
        <v>2.0276263411321143</v>
      </c>
      <c r="N993" s="1"/>
      <c r="O993" s="1"/>
      <c r="P993" s="1"/>
      <c r="Q993" s="1"/>
      <c r="R993" s="1"/>
      <c r="S993" s="1"/>
      <c r="T993" s="1"/>
      <c r="U993" s="1"/>
    </row>
    <row r="994" spans="2:21" x14ac:dyDescent="0.25">
      <c r="B994" s="1"/>
      <c r="C994" s="1"/>
      <c r="D994" s="1"/>
      <c r="E994" s="1"/>
      <c r="F994" s="1"/>
      <c r="G994" s="1"/>
      <c r="H994" s="1"/>
      <c r="I994" s="1">
        <v>988</v>
      </c>
      <c r="J994" s="65">
        <v>5.1548242481663271</v>
      </c>
      <c r="K994" s="95">
        <v>111.46270370992751</v>
      </c>
      <c r="L994" s="99">
        <v>1.106823702007893</v>
      </c>
      <c r="M994" s="104">
        <v>2.1489678264841707</v>
      </c>
      <c r="N994" s="1"/>
      <c r="O994" s="1"/>
      <c r="P994" s="1"/>
      <c r="Q994" s="1"/>
      <c r="R994" s="1"/>
      <c r="S994" s="1"/>
      <c r="T994" s="1"/>
      <c r="U994" s="1"/>
    </row>
    <row r="995" spans="2:21" x14ac:dyDescent="0.25">
      <c r="B995" s="1"/>
      <c r="C995" s="1"/>
      <c r="D995" s="1"/>
      <c r="E995" s="1"/>
      <c r="F995" s="1"/>
      <c r="G995" s="1"/>
      <c r="H995" s="1"/>
      <c r="I995" s="1">
        <v>989</v>
      </c>
      <c r="J995" s="65">
        <v>6.0138215073217367</v>
      </c>
      <c r="K995" s="95">
        <v>142.93685624432814</v>
      </c>
      <c r="L995" s="99">
        <v>1.1545553451029038</v>
      </c>
      <c r="M995" s="104">
        <v>2.9135492746244687</v>
      </c>
      <c r="N995" s="1"/>
      <c r="O995" s="1"/>
      <c r="P995" s="1"/>
      <c r="Q995" s="1"/>
      <c r="R995" s="1"/>
      <c r="S995" s="1"/>
      <c r="T995" s="1"/>
      <c r="U995" s="1"/>
    </row>
    <row r="996" spans="2:21" x14ac:dyDescent="0.25">
      <c r="B996" s="1"/>
      <c r="C996" s="1"/>
      <c r="D996" s="1"/>
      <c r="E996" s="1"/>
      <c r="F996" s="1"/>
      <c r="G996" s="1"/>
      <c r="H996" s="1"/>
      <c r="I996" s="1">
        <v>990</v>
      </c>
      <c r="J996" s="65">
        <v>5.5975608136567789</v>
      </c>
      <c r="K996" s="95">
        <v>128.69823162109898</v>
      </c>
      <c r="L996" s="99">
        <v>1.0642014658474457</v>
      </c>
      <c r="M996" s="104">
        <v>3.8717357352850978</v>
      </c>
      <c r="N996" s="1"/>
      <c r="O996" s="1"/>
      <c r="P996" s="1"/>
      <c r="Q996" s="1"/>
      <c r="R996" s="1"/>
      <c r="S996" s="1"/>
      <c r="T996" s="1"/>
      <c r="U996" s="1"/>
    </row>
    <row r="997" spans="2:21" x14ac:dyDescent="0.25">
      <c r="B997" s="1"/>
      <c r="C997" s="1"/>
      <c r="D997" s="1"/>
      <c r="E997" s="1"/>
      <c r="F997" s="1"/>
      <c r="G997" s="1"/>
      <c r="H997" s="1"/>
      <c r="I997" s="1">
        <v>991</v>
      </c>
      <c r="J997" s="65">
        <v>5.0059305244126433</v>
      </c>
      <c r="K997" s="95">
        <v>126.525511053662</v>
      </c>
      <c r="L997" s="99">
        <v>1.0903337350339641</v>
      </c>
      <c r="M997" s="104">
        <v>3.8528237527201483</v>
      </c>
      <c r="N997" s="1"/>
      <c r="O997" s="1"/>
      <c r="P997" s="1"/>
      <c r="Q997" s="1"/>
      <c r="R997" s="1"/>
      <c r="S997" s="1"/>
      <c r="T997" s="1"/>
      <c r="U997" s="1"/>
    </row>
    <row r="998" spans="2:21" x14ac:dyDescent="0.25">
      <c r="B998" s="1"/>
      <c r="C998" s="1"/>
      <c r="D998" s="1"/>
      <c r="E998" s="1"/>
      <c r="F998" s="1"/>
      <c r="G998" s="1"/>
      <c r="H998" s="1"/>
      <c r="I998" s="1">
        <v>992</v>
      </c>
      <c r="J998" s="65">
        <v>6.063945966141385</v>
      </c>
      <c r="K998" s="95">
        <v>140.22078916312682</v>
      </c>
      <c r="L998" s="99">
        <v>1.0656249526235493</v>
      </c>
      <c r="M998" s="104">
        <v>4.1464511617245705</v>
      </c>
      <c r="N998" s="1"/>
      <c r="O998" s="1"/>
      <c r="P998" s="1"/>
      <c r="Q998" s="1"/>
      <c r="R998" s="1"/>
      <c r="S998" s="1"/>
      <c r="T998" s="1"/>
      <c r="U998" s="1"/>
    </row>
    <row r="999" spans="2:21" x14ac:dyDescent="0.25">
      <c r="B999" s="1"/>
      <c r="C999" s="1"/>
      <c r="D999" s="1"/>
      <c r="E999" s="1"/>
      <c r="F999" s="1"/>
      <c r="G999" s="1"/>
      <c r="H999" s="1"/>
      <c r="I999" s="1">
        <v>993</v>
      </c>
      <c r="J999" s="65">
        <v>5.134481508121425</v>
      </c>
      <c r="K999" s="95">
        <v>126.13774235298418</v>
      </c>
      <c r="L999" s="99">
        <v>1.1068387868194693</v>
      </c>
      <c r="M999" s="104">
        <v>3.4215877693289602</v>
      </c>
      <c r="N999" s="1"/>
      <c r="O999" s="1"/>
      <c r="P999" s="1"/>
      <c r="Q999" s="1"/>
      <c r="R999" s="1"/>
      <c r="S999" s="1"/>
      <c r="T999" s="1"/>
      <c r="U999" s="1"/>
    </row>
    <row r="1000" spans="2:21" x14ac:dyDescent="0.25">
      <c r="B1000" s="1"/>
      <c r="C1000" s="1"/>
      <c r="D1000" s="1"/>
      <c r="E1000" s="1"/>
      <c r="F1000" s="1"/>
      <c r="G1000" s="1"/>
      <c r="H1000" s="1"/>
      <c r="I1000" s="1">
        <v>994</v>
      </c>
      <c r="J1000" s="65">
        <v>5.631665042427306</v>
      </c>
      <c r="K1000" s="95">
        <v>126.4613469132648</v>
      </c>
      <c r="L1000" s="99">
        <v>1.1241991127191813</v>
      </c>
      <c r="M1000" s="104">
        <v>2.66971228035551</v>
      </c>
      <c r="N1000" s="1"/>
      <c r="O1000" s="1"/>
      <c r="P1000" s="1"/>
      <c r="Q1000" s="1"/>
      <c r="R1000" s="1"/>
      <c r="S1000" s="1"/>
      <c r="T1000" s="1"/>
      <c r="U1000" s="1"/>
    </row>
    <row r="1001" spans="2:21" x14ac:dyDescent="0.25">
      <c r="B1001" s="1"/>
      <c r="C1001" s="1"/>
      <c r="D1001" s="1"/>
      <c r="E1001" s="1"/>
      <c r="F1001" s="1"/>
      <c r="G1001" s="1"/>
      <c r="H1001" s="1"/>
      <c r="I1001" s="1">
        <v>995</v>
      </c>
      <c r="J1001" s="65">
        <v>4.7990597282313221</v>
      </c>
      <c r="K1001" s="95">
        <v>125.42562179979468</v>
      </c>
      <c r="L1001" s="99">
        <v>1.1130300093562204</v>
      </c>
      <c r="M1001" s="104">
        <v>3.6024845446358977</v>
      </c>
      <c r="N1001" s="1"/>
      <c r="O1001" s="1"/>
      <c r="P1001" s="1"/>
      <c r="Q1001" s="1"/>
      <c r="R1001" s="1"/>
      <c r="S1001" s="1"/>
      <c r="T1001" s="1"/>
      <c r="U1001" s="1"/>
    </row>
    <row r="1002" spans="2:21" x14ac:dyDescent="0.25">
      <c r="B1002" s="1"/>
      <c r="C1002" s="1"/>
      <c r="D1002" s="1"/>
      <c r="E1002" s="1"/>
      <c r="F1002" s="1"/>
      <c r="G1002" s="1"/>
      <c r="H1002" s="1"/>
      <c r="I1002" s="1">
        <v>996</v>
      </c>
      <c r="J1002" s="65">
        <v>6.0728720662276645</v>
      </c>
      <c r="K1002" s="95">
        <v>132.50042131008675</v>
      </c>
      <c r="L1002" s="99">
        <v>1.0665229203302891</v>
      </c>
      <c r="M1002" s="104">
        <v>3.6230800889986554</v>
      </c>
      <c r="N1002" s="1"/>
      <c r="O1002" s="1"/>
      <c r="P1002" s="1"/>
      <c r="Q1002" s="1"/>
      <c r="R1002" s="1"/>
      <c r="S1002" s="1"/>
      <c r="T1002" s="1"/>
      <c r="U1002" s="1"/>
    </row>
    <row r="1003" spans="2:21" x14ac:dyDescent="0.25">
      <c r="B1003" s="1"/>
      <c r="C1003" s="1"/>
      <c r="D1003" s="1"/>
      <c r="E1003" s="1"/>
      <c r="F1003" s="1"/>
      <c r="G1003" s="1"/>
      <c r="H1003" s="1"/>
      <c r="I1003" s="1">
        <v>997</v>
      </c>
      <c r="J1003" s="65">
        <v>6.4215565822308633</v>
      </c>
      <c r="K1003" s="95">
        <v>134.84091863691066</v>
      </c>
      <c r="L1003" s="99">
        <v>1.0972006287796321</v>
      </c>
      <c r="M1003" s="104">
        <v>2.9072745125288932</v>
      </c>
      <c r="N1003" s="1"/>
      <c r="O1003" s="1"/>
      <c r="P1003" s="1"/>
      <c r="Q1003" s="1"/>
      <c r="R1003" s="1"/>
      <c r="S1003" s="1"/>
      <c r="T1003" s="1"/>
      <c r="U1003" s="1"/>
    </row>
    <row r="1004" spans="2:21" x14ac:dyDescent="0.25">
      <c r="B1004" s="1"/>
      <c r="C1004" s="1"/>
      <c r="D1004" s="1"/>
      <c r="E1004" s="1"/>
      <c r="F1004" s="1"/>
      <c r="G1004" s="1"/>
      <c r="H1004" s="1"/>
      <c r="I1004" s="1">
        <v>998</v>
      </c>
      <c r="J1004" s="65">
        <v>5.569294249450004</v>
      </c>
      <c r="K1004" s="95">
        <v>117.12421260708963</v>
      </c>
      <c r="L1004" s="99">
        <v>1.0792166435877097</v>
      </c>
      <c r="M1004" s="104">
        <v>2.7171329310945751</v>
      </c>
      <c r="N1004" s="1"/>
      <c r="O1004" s="1"/>
      <c r="P1004" s="1"/>
      <c r="Q1004" s="1"/>
      <c r="R1004" s="1"/>
      <c r="S1004" s="1"/>
      <c r="T1004" s="1"/>
      <c r="U1004" s="1"/>
    </row>
    <row r="1005" spans="2:21" x14ac:dyDescent="0.25">
      <c r="B1005" s="1"/>
      <c r="C1005" s="1"/>
      <c r="D1005" s="1"/>
      <c r="E1005" s="1"/>
      <c r="F1005" s="1"/>
      <c r="G1005" s="1"/>
      <c r="H1005" s="1"/>
      <c r="I1005" s="1">
        <v>999</v>
      </c>
      <c r="J1005" s="65">
        <v>6.2603202880152908</v>
      </c>
      <c r="K1005" s="95">
        <v>124.03501715527159</v>
      </c>
      <c r="L1005" s="99">
        <v>1.1010924276543388</v>
      </c>
      <c r="M1005" s="104">
        <v>2.2287718950668101</v>
      </c>
      <c r="N1005" s="1"/>
      <c r="O1005" s="1"/>
      <c r="P1005" s="1"/>
      <c r="Q1005" s="1"/>
      <c r="R1005" s="1"/>
      <c r="S1005" s="1"/>
      <c r="T1005" s="1"/>
      <c r="U1005" s="1"/>
    </row>
    <row r="1006" spans="2:21" x14ac:dyDescent="0.25">
      <c r="B1006" s="1"/>
      <c r="C1006" s="1"/>
      <c r="D1006" s="1"/>
      <c r="E1006" s="1"/>
      <c r="F1006" s="1"/>
      <c r="G1006" s="1"/>
      <c r="H1006" s="1"/>
      <c r="I1006" s="1">
        <v>1000</v>
      </c>
      <c r="J1006" s="67">
        <v>6.4739468574613896</v>
      </c>
      <c r="K1006" s="96">
        <v>137.30622417154336</v>
      </c>
      <c r="L1006" s="100">
        <v>1.0498887387144245</v>
      </c>
      <c r="M1006" s="105">
        <v>3.8361015046669813</v>
      </c>
      <c r="N1006" s="1"/>
      <c r="O1006" s="1"/>
      <c r="P1006" s="1"/>
      <c r="Q1006" s="1"/>
      <c r="R1006" s="1"/>
      <c r="S1006" s="1"/>
      <c r="T1006" s="1"/>
      <c r="U1006" s="1"/>
    </row>
    <row r="1007" spans="2:21" x14ac:dyDescent="0.25">
      <c r="B1007" s="1"/>
      <c r="C1007" s="1"/>
      <c r="D1007" s="1"/>
      <c r="E1007" s="1"/>
      <c r="F1007" s="1"/>
      <c r="G1007" s="1"/>
      <c r="H1007" s="1"/>
      <c r="I1007" s="1"/>
      <c r="J1007" s="1"/>
      <c r="K1007" s="90"/>
      <c r="L1007" s="90"/>
      <c r="M1007" s="71"/>
      <c r="N1007" s="1"/>
      <c r="O1007" s="1"/>
      <c r="P1007" s="1"/>
      <c r="Q1007" s="1"/>
      <c r="R1007" s="1"/>
      <c r="S1007" s="1"/>
      <c r="T1007" s="1"/>
      <c r="U1007" s="1"/>
    </row>
    <row r="1008" spans="2:21" x14ac:dyDescent="0.25">
      <c r="B1008" s="1"/>
      <c r="C1008" s="1"/>
      <c r="D1008" s="1"/>
      <c r="E1008" s="1"/>
      <c r="F1008" s="1"/>
      <c r="G1008" s="1"/>
      <c r="H1008" s="1"/>
      <c r="I1008" s="1"/>
      <c r="J1008" s="1"/>
      <c r="K1008" s="90"/>
      <c r="L1008" s="90"/>
      <c r="M1008" s="71"/>
      <c r="N1008" s="1"/>
      <c r="O1008" s="1"/>
      <c r="P1008" s="1"/>
      <c r="Q1008" s="1"/>
      <c r="R1008" s="1"/>
      <c r="S1008" s="1"/>
      <c r="T1008" s="1"/>
      <c r="U1008" s="1"/>
    </row>
    <row r="1009" spans="2:21" x14ac:dyDescent="0.25">
      <c r="B1009" s="1"/>
      <c r="C1009" s="1"/>
      <c r="D1009" s="1"/>
      <c r="E1009" s="1"/>
      <c r="F1009" s="1"/>
      <c r="G1009" s="1"/>
      <c r="H1009" s="1"/>
      <c r="I1009" s="1"/>
      <c r="J1009" s="1"/>
      <c r="K1009" s="90"/>
      <c r="L1009" s="90"/>
      <c r="M1009" s="71"/>
      <c r="N1009" s="1"/>
      <c r="O1009" s="1"/>
      <c r="P1009" s="1"/>
      <c r="Q1009" s="1"/>
      <c r="R1009" s="1"/>
      <c r="S1009" s="1"/>
      <c r="T1009" s="1"/>
      <c r="U1009" s="1"/>
    </row>
    <row r="1010" spans="2:21" x14ac:dyDescent="0.25">
      <c r="B1010" s="1"/>
      <c r="C1010" s="1"/>
      <c r="D1010" s="1"/>
      <c r="E1010" s="1"/>
      <c r="F1010" s="1"/>
      <c r="G1010" s="1"/>
      <c r="H1010" s="1"/>
      <c r="I1010" s="1"/>
      <c r="J1010" s="1"/>
      <c r="K1010" s="90"/>
      <c r="L1010" s="90"/>
      <c r="M1010" s="71"/>
      <c r="N1010" s="1"/>
      <c r="O1010" s="1"/>
      <c r="P1010" s="1"/>
      <c r="Q1010" s="1"/>
      <c r="R1010" s="1"/>
      <c r="S1010" s="1"/>
      <c r="T1010" s="1"/>
      <c r="U1010" s="1"/>
    </row>
    <row r="1011" spans="2:21" x14ac:dyDescent="0.25">
      <c r="B1011" s="1"/>
      <c r="C1011" s="1"/>
      <c r="D1011" s="1"/>
      <c r="E1011" s="1"/>
      <c r="F1011" s="1"/>
      <c r="G1011" s="1"/>
      <c r="H1011" s="1"/>
      <c r="I1011" s="1"/>
      <c r="J1011" s="1"/>
      <c r="K1011" s="90"/>
      <c r="L1011" s="90"/>
      <c r="M1011" s="71"/>
      <c r="N1011" s="1"/>
      <c r="O1011" s="1"/>
      <c r="P1011" s="1"/>
      <c r="Q1011" s="1"/>
      <c r="R1011" s="1"/>
      <c r="S1011" s="1"/>
      <c r="T1011" s="1"/>
      <c r="U1011" s="1"/>
    </row>
    <row r="1012" spans="2:21" x14ac:dyDescent="0.25">
      <c r="B1012" s="1"/>
      <c r="C1012" s="1"/>
      <c r="D1012" s="1"/>
      <c r="E1012" s="1"/>
      <c r="F1012" s="1"/>
      <c r="G1012" s="1"/>
      <c r="H1012" s="1"/>
      <c r="I1012" s="1"/>
      <c r="J1012" s="1"/>
      <c r="K1012" s="90"/>
      <c r="L1012" s="90"/>
      <c r="M1012" s="71"/>
      <c r="N1012" s="1"/>
      <c r="O1012" s="1"/>
      <c r="P1012" s="1"/>
      <c r="Q1012" s="1"/>
      <c r="R1012" s="1"/>
      <c r="S1012" s="1"/>
      <c r="T1012" s="1"/>
      <c r="U1012" s="1"/>
    </row>
    <row r="1013" spans="2:21" x14ac:dyDescent="0.25">
      <c r="B1013" s="1"/>
      <c r="C1013" s="1"/>
      <c r="D1013" s="1"/>
      <c r="E1013" s="1"/>
      <c r="F1013" s="1"/>
      <c r="G1013" s="1"/>
      <c r="H1013" s="1"/>
      <c r="I1013" s="1"/>
      <c r="J1013" s="1"/>
      <c r="K1013" s="90"/>
      <c r="L1013" s="90"/>
      <c r="M1013" s="71"/>
      <c r="N1013" s="1"/>
      <c r="O1013" s="1"/>
      <c r="P1013" s="1"/>
      <c r="Q1013" s="1"/>
      <c r="R1013" s="1"/>
      <c r="S1013" s="1"/>
      <c r="T1013" s="1"/>
      <c r="U1013" s="1"/>
    </row>
    <row r="1014" spans="2:21" x14ac:dyDescent="0.25">
      <c r="B1014" s="1"/>
      <c r="C1014" s="1"/>
      <c r="D1014" s="1"/>
      <c r="E1014" s="1"/>
      <c r="F1014" s="1"/>
      <c r="G1014" s="1"/>
      <c r="H1014" s="1"/>
      <c r="I1014" s="1"/>
      <c r="J1014" s="1"/>
      <c r="K1014" s="90"/>
      <c r="L1014" s="90"/>
      <c r="M1014" s="71"/>
      <c r="N1014" s="1"/>
      <c r="O1014" s="1"/>
      <c r="P1014" s="1"/>
      <c r="Q1014" s="1"/>
      <c r="R1014" s="1"/>
      <c r="S1014" s="1"/>
      <c r="T1014" s="1"/>
      <c r="U1014" s="1"/>
    </row>
    <row r="1015" spans="2:21" x14ac:dyDescent="0.25">
      <c r="B1015" s="1"/>
      <c r="C1015" s="1"/>
      <c r="D1015" s="1"/>
      <c r="E1015" s="1"/>
      <c r="F1015" s="1"/>
      <c r="G1015" s="1"/>
      <c r="H1015" s="1"/>
      <c r="I1015" s="1"/>
      <c r="J1015" s="1"/>
      <c r="K1015" s="90"/>
      <c r="L1015" s="90"/>
      <c r="M1015" s="71"/>
      <c r="N1015" s="1"/>
      <c r="O1015" s="1"/>
      <c r="P1015" s="1"/>
      <c r="Q1015" s="1"/>
      <c r="R1015" s="1"/>
      <c r="S1015" s="1"/>
      <c r="T1015" s="1"/>
      <c r="U1015" s="1"/>
    </row>
    <row r="1016" spans="2:21" x14ac:dyDescent="0.25">
      <c r="B1016" s="1"/>
      <c r="C1016" s="1"/>
      <c r="D1016" s="1"/>
      <c r="E1016" s="1"/>
      <c r="F1016" s="1"/>
      <c r="G1016" s="1"/>
      <c r="H1016" s="1"/>
      <c r="I1016" s="1"/>
      <c r="J1016" s="1"/>
      <c r="K1016" s="90"/>
      <c r="L1016" s="90"/>
      <c r="M1016" s="71"/>
      <c r="N1016" s="1"/>
      <c r="O1016" s="1"/>
      <c r="P1016" s="1"/>
      <c r="Q1016" s="1"/>
      <c r="R1016" s="1"/>
      <c r="S1016" s="1"/>
      <c r="T1016" s="1"/>
      <c r="U1016" s="1"/>
    </row>
    <row r="1017" spans="2:21" x14ac:dyDescent="0.25">
      <c r="B1017" s="1"/>
      <c r="C1017" s="1"/>
      <c r="D1017" s="1"/>
      <c r="E1017" s="1"/>
      <c r="F1017" s="1"/>
      <c r="G1017" s="1"/>
      <c r="H1017" s="1"/>
      <c r="I1017" s="1"/>
      <c r="J1017" s="1"/>
      <c r="K1017" s="90"/>
      <c r="L1017" s="90"/>
      <c r="M1017" s="71"/>
      <c r="N1017" s="1"/>
      <c r="O1017" s="1"/>
      <c r="P1017" s="1"/>
      <c r="Q1017" s="1"/>
      <c r="R1017" s="1"/>
      <c r="S1017" s="1"/>
      <c r="T1017" s="1"/>
      <c r="U1017" s="1"/>
    </row>
    <row r="1018" spans="2:21" x14ac:dyDescent="0.25">
      <c r="B1018" s="1"/>
      <c r="C1018" s="1"/>
      <c r="D1018" s="1"/>
      <c r="E1018" s="1"/>
      <c r="F1018" s="1"/>
      <c r="G1018" s="1"/>
      <c r="H1018" s="1"/>
      <c r="I1018" s="1"/>
      <c r="J1018" s="1"/>
      <c r="K1018" s="90"/>
      <c r="L1018" s="90"/>
      <c r="M1018" s="71"/>
      <c r="N1018" s="1"/>
      <c r="O1018" s="1"/>
      <c r="P1018" s="1"/>
      <c r="Q1018" s="1"/>
      <c r="R1018" s="1"/>
      <c r="S1018" s="1"/>
      <c r="T1018" s="1"/>
      <c r="U1018" s="1"/>
    </row>
    <row r="1019" spans="2:21" x14ac:dyDescent="0.25">
      <c r="B1019" s="1"/>
      <c r="C1019" s="1"/>
      <c r="D1019" s="1"/>
      <c r="E1019" s="1"/>
      <c r="F1019" s="1"/>
      <c r="G1019" s="1"/>
      <c r="H1019" s="1"/>
      <c r="I1019" s="1"/>
      <c r="J1019" s="1"/>
      <c r="K1019" s="90"/>
      <c r="L1019" s="90"/>
      <c r="M1019" s="71"/>
      <c r="N1019" s="1"/>
      <c r="O1019" s="1"/>
      <c r="P1019" s="1"/>
      <c r="Q1019" s="1"/>
      <c r="R1019" s="1"/>
      <c r="S1019" s="1"/>
      <c r="T1019" s="1"/>
      <c r="U1019" s="1"/>
    </row>
    <row r="1020" spans="2:21" x14ac:dyDescent="0.25">
      <c r="B1020" s="1"/>
      <c r="C1020" s="1"/>
      <c r="D1020" s="1"/>
      <c r="E1020" s="1"/>
      <c r="F1020" s="1"/>
      <c r="G1020" s="1"/>
      <c r="H1020" s="1"/>
      <c r="I1020" s="1"/>
      <c r="J1020" s="1"/>
      <c r="K1020" s="90"/>
      <c r="L1020" s="90"/>
      <c r="M1020" s="71"/>
      <c r="N1020" s="1"/>
      <c r="O1020" s="1"/>
      <c r="P1020" s="1"/>
      <c r="Q1020" s="1"/>
      <c r="R1020" s="1"/>
      <c r="S1020" s="1"/>
      <c r="T1020" s="1"/>
      <c r="U1020" s="1"/>
    </row>
    <row r="1021" spans="2:21" x14ac:dyDescent="0.25">
      <c r="B1021" s="1"/>
      <c r="C1021" s="1"/>
      <c r="D1021" s="1"/>
      <c r="E1021" s="1"/>
      <c r="F1021" s="1"/>
      <c r="G1021" s="1"/>
      <c r="H1021" s="1"/>
      <c r="I1021" s="1"/>
      <c r="J1021" s="1"/>
      <c r="K1021" s="90"/>
      <c r="L1021" s="90"/>
      <c r="M1021" s="71"/>
      <c r="N1021" s="1"/>
      <c r="O1021" s="1"/>
      <c r="P1021" s="1"/>
      <c r="Q1021" s="1"/>
      <c r="R1021" s="1"/>
      <c r="S1021" s="1"/>
      <c r="T1021" s="1"/>
      <c r="U1021" s="1"/>
    </row>
    <row r="1022" spans="2:21" x14ac:dyDescent="0.25">
      <c r="B1022" s="1"/>
      <c r="C1022" s="1"/>
      <c r="D1022" s="1"/>
      <c r="E1022" s="1"/>
      <c r="F1022" s="1"/>
      <c r="G1022" s="1"/>
      <c r="H1022" s="1"/>
      <c r="I1022" s="1"/>
      <c r="J1022" s="1"/>
      <c r="K1022" s="90"/>
      <c r="L1022" s="90"/>
      <c r="M1022" s="71"/>
      <c r="N1022" s="1"/>
      <c r="O1022" s="1"/>
      <c r="P1022" s="1"/>
      <c r="Q1022" s="1"/>
      <c r="R1022" s="1"/>
      <c r="S1022" s="1"/>
      <c r="T1022" s="1"/>
      <c r="U1022" s="1"/>
    </row>
    <row r="1023" spans="2:21" x14ac:dyDescent="0.25">
      <c r="B1023" s="1"/>
      <c r="C1023" s="1"/>
      <c r="D1023" s="1"/>
      <c r="E1023" s="1"/>
      <c r="F1023" s="1"/>
      <c r="G1023" s="1"/>
      <c r="H1023" s="1"/>
      <c r="I1023" s="1"/>
      <c r="J1023" s="1"/>
      <c r="K1023" s="90"/>
      <c r="L1023" s="90"/>
      <c r="M1023" s="71"/>
      <c r="N1023" s="1"/>
      <c r="O1023" s="1"/>
      <c r="P1023" s="1"/>
      <c r="Q1023" s="1"/>
      <c r="R1023" s="1"/>
      <c r="S1023" s="1"/>
      <c r="T1023" s="1"/>
      <c r="U1023" s="1"/>
    </row>
    <row r="1024" spans="2:21" x14ac:dyDescent="0.25">
      <c r="B1024" s="1"/>
      <c r="C1024" s="1"/>
      <c r="D1024" s="1"/>
      <c r="E1024" s="1"/>
      <c r="F1024" s="1"/>
      <c r="G1024" s="1"/>
      <c r="H1024" s="1"/>
      <c r="I1024" s="1"/>
      <c r="J1024" s="1"/>
      <c r="K1024" s="90"/>
      <c r="L1024" s="90"/>
      <c r="M1024" s="71"/>
      <c r="N1024" s="1"/>
      <c r="O1024" s="1"/>
      <c r="P1024" s="1"/>
      <c r="Q1024" s="1"/>
      <c r="R1024" s="1"/>
      <c r="S1024" s="1"/>
      <c r="T1024" s="1"/>
      <c r="U1024" s="1"/>
    </row>
    <row r="1025" spans="2:21" x14ac:dyDescent="0.25">
      <c r="B1025" s="1"/>
      <c r="C1025" s="1"/>
      <c r="D1025" s="1"/>
      <c r="E1025" s="1"/>
      <c r="F1025" s="1"/>
      <c r="G1025" s="1"/>
      <c r="H1025" s="1"/>
      <c r="I1025" s="1"/>
      <c r="J1025" s="1"/>
      <c r="K1025" s="90"/>
      <c r="L1025" s="90"/>
      <c r="M1025" s="71"/>
      <c r="N1025" s="1"/>
      <c r="O1025" s="1"/>
      <c r="P1025" s="1"/>
      <c r="Q1025" s="1"/>
      <c r="R1025" s="1"/>
      <c r="S1025" s="1"/>
      <c r="T1025" s="1"/>
      <c r="U1025" s="1"/>
    </row>
    <row r="1026" spans="2:21" x14ac:dyDescent="0.25">
      <c r="B1026" s="1"/>
      <c r="C1026" s="1"/>
      <c r="D1026" s="1"/>
      <c r="E1026" s="1"/>
      <c r="F1026" s="1"/>
      <c r="G1026" s="1"/>
      <c r="H1026" s="1"/>
      <c r="I1026" s="1"/>
      <c r="J1026" s="1"/>
      <c r="K1026" s="90"/>
      <c r="L1026" s="90"/>
      <c r="M1026" s="71"/>
      <c r="N1026" s="1"/>
      <c r="O1026" s="1"/>
      <c r="P1026" s="1"/>
      <c r="Q1026" s="1"/>
      <c r="R1026" s="1"/>
      <c r="S1026" s="1"/>
      <c r="T1026" s="1"/>
      <c r="U1026" s="1"/>
    </row>
    <row r="1027" spans="2:21" x14ac:dyDescent="0.25">
      <c r="B1027" s="1"/>
      <c r="C1027" s="1"/>
      <c r="D1027" s="1"/>
      <c r="E1027" s="1"/>
      <c r="F1027" s="1"/>
      <c r="G1027" s="1"/>
      <c r="H1027" s="1"/>
      <c r="I1027" s="1"/>
      <c r="J1027" s="1"/>
      <c r="K1027" s="90"/>
      <c r="L1027" s="90"/>
      <c r="M1027" s="71"/>
      <c r="N1027" s="1"/>
      <c r="O1027" s="1"/>
      <c r="P1027" s="1"/>
      <c r="Q1027" s="1"/>
      <c r="R1027" s="1"/>
      <c r="S1027" s="1"/>
      <c r="T1027" s="1"/>
      <c r="U1027" s="1"/>
    </row>
    <row r="1028" spans="2:21" x14ac:dyDescent="0.25">
      <c r="B1028" s="1"/>
      <c r="C1028" s="1"/>
      <c r="D1028" s="1"/>
      <c r="E1028" s="1"/>
      <c r="F1028" s="1"/>
      <c r="G1028" s="1"/>
      <c r="H1028" s="1"/>
      <c r="I1028" s="1"/>
      <c r="J1028" s="1"/>
      <c r="K1028" s="90"/>
      <c r="L1028" s="90"/>
      <c r="M1028" s="71"/>
      <c r="N1028" s="1"/>
      <c r="O1028" s="1"/>
      <c r="P1028" s="1"/>
      <c r="Q1028" s="1"/>
      <c r="R1028" s="1"/>
      <c r="S1028" s="1"/>
      <c r="T1028" s="1"/>
      <c r="U1028" s="1"/>
    </row>
    <row r="1029" spans="2:21" x14ac:dyDescent="0.25">
      <c r="B1029" s="1"/>
      <c r="C1029" s="1"/>
      <c r="D1029" s="1"/>
      <c r="E1029" s="1"/>
      <c r="F1029" s="1"/>
      <c r="G1029" s="1"/>
      <c r="H1029" s="1"/>
      <c r="I1029" s="1"/>
      <c r="J1029" s="1"/>
      <c r="K1029" s="90"/>
      <c r="L1029" s="90"/>
      <c r="M1029" s="71"/>
      <c r="N1029" s="1"/>
      <c r="O1029" s="1"/>
      <c r="P1029" s="1"/>
      <c r="Q1029" s="1"/>
      <c r="R1029" s="1"/>
      <c r="S1029" s="1"/>
      <c r="T1029" s="1"/>
      <c r="U1029" s="1"/>
    </row>
    <row r="1030" spans="2:21" x14ac:dyDescent="0.25">
      <c r="B1030" s="1"/>
      <c r="C1030" s="1"/>
      <c r="D1030" s="1"/>
      <c r="E1030" s="1"/>
      <c r="F1030" s="1"/>
      <c r="G1030" s="1"/>
      <c r="H1030" s="1"/>
      <c r="I1030" s="1"/>
      <c r="J1030" s="1"/>
      <c r="K1030" s="90"/>
      <c r="L1030" s="90"/>
      <c r="M1030" s="71"/>
      <c r="N1030" s="1"/>
      <c r="O1030" s="1"/>
      <c r="P1030" s="1"/>
      <c r="Q1030" s="1"/>
      <c r="R1030" s="1"/>
      <c r="S1030" s="1"/>
      <c r="T1030" s="1"/>
      <c r="U1030" s="1"/>
    </row>
    <row r="1031" spans="2:21" x14ac:dyDescent="0.25">
      <c r="B1031" s="1"/>
      <c r="C1031" s="1"/>
      <c r="D1031" s="1"/>
      <c r="E1031" s="1"/>
      <c r="F1031" s="1"/>
      <c r="G1031" s="1"/>
      <c r="H1031" s="1"/>
      <c r="I1031" s="1"/>
      <c r="J1031" s="1"/>
      <c r="K1031" s="90"/>
      <c r="L1031" s="90"/>
      <c r="M1031" s="71"/>
      <c r="N1031" s="1"/>
      <c r="O1031" s="1"/>
      <c r="P1031" s="1"/>
      <c r="Q1031" s="1"/>
      <c r="R1031" s="1"/>
      <c r="S1031" s="1"/>
      <c r="T1031" s="1"/>
      <c r="U1031" s="1"/>
    </row>
    <row r="1032" spans="2:21" x14ac:dyDescent="0.25">
      <c r="B1032" s="1"/>
      <c r="C1032" s="1"/>
      <c r="D1032" s="1"/>
      <c r="E1032" s="1"/>
      <c r="F1032" s="1"/>
      <c r="G1032" s="1"/>
      <c r="H1032" s="1"/>
      <c r="I1032" s="1"/>
      <c r="J1032" s="1"/>
      <c r="K1032" s="90"/>
      <c r="L1032" s="90"/>
      <c r="M1032" s="71"/>
      <c r="N1032" s="1"/>
      <c r="O1032" s="1"/>
      <c r="P1032" s="1"/>
      <c r="Q1032" s="1"/>
      <c r="R1032" s="1"/>
      <c r="S1032" s="1"/>
      <c r="T1032" s="1"/>
      <c r="U1032" s="1"/>
    </row>
    <row r="1033" spans="2:21" x14ac:dyDescent="0.25">
      <c r="B1033" s="1"/>
      <c r="C1033" s="1"/>
      <c r="D1033" s="1"/>
      <c r="E1033" s="1"/>
      <c r="F1033" s="1"/>
      <c r="G1033" s="1"/>
      <c r="H1033" s="1"/>
      <c r="I1033" s="1"/>
      <c r="J1033" s="1"/>
      <c r="K1033" s="90"/>
      <c r="L1033" s="90"/>
      <c r="M1033" s="71"/>
      <c r="N1033" s="1"/>
      <c r="O1033" s="1"/>
      <c r="P1033" s="1"/>
      <c r="Q1033" s="1"/>
      <c r="R1033" s="1"/>
      <c r="S1033" s="1"/>
      <c r="T1033" s="1"/>
      <c r="U1033" s="1"/>
    </row>
    <row r="1034" spans="2:21" x14ac:dyDescent="0.25">
      <c r="B1034" s="1"/>
      <c r="C1034" s="1"/>
      <c r="D1034" s="1"/>
      <c r="E1034" s="1"/>
      <c r="F1034" s="1"/>
      <c r="G1034" s="1"/>
      <c r="H1034" s="1"/>
      <c r="I1034" s="1"/>
      <c r="J1034" s="1"/>
      <c r="K1034" s="90"/>
      <c r="L1034" s="90"/>
      <c r="M1034" s="71"/>
      <c r="N1034" s="1"/>
      <c r="O1034" s="1"/>
      <c r="P1034" s="1"/>
      <c r="Q1034" s="1"/>
      <c r="R1034" s="1"/>
      <c r="S1034" s="1"/>
      <c r="T1034" s="1"/>
      <c r="U1034" s="1"/>
    </row>
    <row r="1035" spans="2:21" x14ac:dyDescent="0.25">
      <c r="B1035" s="1"/>
      <c r="C1035" s="1"/>
      <c r="D1035" s="1"/>
      <c r="E1035" s="1"/>
      <c r="F1035" s="1"/>
      <c r="G1035" s="1"/>
      <c r="H1035" s="1"/>
      <c r="I1035" s="1"/>
      <c r="J1035" s="1"/>
      <c r="K1035" s="90"/>
      <c r="L1035" s="90"/>
      <c r="M1035" s="71"/>
      <c r="N1035" s="1"/>
      <c r="O1035" s="1"/>
      <c r="P1035" s="1"/>
      <c r="Q1035" s="1"/>
      <c r="R1035" s="1"/>
      <c r="S1035" s="1"/>
      <c r="T1035" s="1"/>
      <c r="U1035" s="1"/>
    </row>
    <row r="1036" spans="2:21" x14ac:dyDescent="0.25">
      <c r="B1036" s="1"/>
      <c r="C1036" s="1"/>
      <c r="D1036" s="1"/>
      <c r="E1036" s="1"/>
      <c r="F1036" s="1"/>
      <c r="G1036" s="1"/>
      <c r="H1036" s="1"/>
      <c r="I1036" s="1"/>
      <c r="J1036" s="1"/>
      <c r="K1036" s="90"/>
      <c r="L1036" s="90"/>
      <c r="M1036" s="71"/>
      <c r="N1036" s="1"/>
      <c r="O1036" s="1"/>
      <c r="P1036" s="1"/>
      <c r="Q1036" s="1"/>
      <c r="R1036" s="1"/>
      <c r="S1036" s="1"/>
      <c r="T1036" s="1"/>
      <c r="U1036" s="1"/>
    </row>
    <row r="1037" spans="2:21" x14ac:dyDescent="0.25">
      <c r="B1037" s="1"/>
      <c r="C1037" s="1"/>
      <c r="D1037" s="1"/>
      <c r="E1037" s="1"/>
      <c r="F1037" s="1"/>
      <c r="G1037" s="1"/>
      <c r="H1037" s="1"/>
      <c r="I1037" s="1"/>
      <c r="J1037" s="1"/>
      <c r="K1037" s="90"/>
      <c r="L1037" s="90"/>
      <c r="M1037" s="71"/>
      <c r="N1037" s="1"/>
      <c r="O1037" s="1"/>
      <c r="P1037" s="1"/>
      <c r="Q1037" s="1"/>
      <c r="R1037" s="1"/>
      <c r="S1037" s="1"/>
      <c r="T1037" s="1"/>
      <c r="U1037" s="1"/>
    </row>
    <row r="1038" spans="2:21" x14ac:dyDescent="0.25">
      <c r="B1038" s="1"/>
      <c r="C1038" s="1"/>
      <c r="D1038" s="1"/>
      <c r="E1038" s="1"/>
      <c r="F1038" s="1"/>
      <c r="G1038" s="1"/>
      <c r="H1038" s="1"/>
      <c r="I1038" s="1"/>
      <c r="J1038" s="1"/>
      <c r="K1038" s="90"/>
      <c r="L1038" s="90"/>
      <c r="M1038" s="71"/>
      <c r="N1038" s="1"/>
      <c r="O1038" s="1"/>
      <c r="P1038" s="1"/>
      <c r="Q1038" s="1"/>
      <c r="R1038" s="1"/>
      <c r="S1038" s="1"/>
      <c r="T1038" s="1"/>
      <c r="U1038" s="1"/>
    </row>
    <row r="1039" spans="2:21" x14ac:dyDescent="0.25">
      <c r="B1039" s="1"/>
      <c r="C1039" s="1"/>
      <c r="D1039" s="1"/>
      <c r="E1039" s="1"/>
      <c r="F1039" s="1"/>
      <c r="G1039" s="1"/>
      <c r="H1039" s="1"/>
      <c r="I1039" s="1"/>
      <c r="J1039" s="1"/>
      <c r="K1039" s="90"/>
      <c r="L1039" s="90"/>
      <c r="M1039" s="71"/>
      <c r="N1039" s="1"/>
      <c r="O1039" s="1"/>
      <c r="P1039" s="1"/>
      <c r="Q1039" s="1"/>
      <c r="R1039" s="1"/>
      <c r="S1039" s="1"/>
      <c r="T1039" s="1"/>
      <c r="U1039" s="1"/>
    </row>
    <row r="1040" spans="2:21" x14ac:dyDescent="0.25">
      <c r="B1040" s="1"/>
      <c r="C1040" s="1"/>
      <c r="D1040" s="1"/>
      <c r="E1040" s="1"/>
      <c r="F1040" s="1"/>
      <c r="G1040" s="1"/>
      <c r="H1040" s="1"/>
      <c r="I1040" s="1"/>
      <c r="J1040" s="1"/>
      <c r="K1040" s="90"/>
      <c r="L1040" s="90"/>
      <c r="M1040" s="71"/>
      <c r="N1040" s="1"/>
      <c r="O1040" s="1"/>
      <c r="P1040" s="1"/>
      <c r="Q1040" s="1"/>
      <c r="R1040" s="1"/>
      <c r="S1040" s="1"/>
      <c r="T1040" s="1"/>
      <c r="U1040" s="1"/>
    </row>
    <row r="1041" spans="2:21" x14ac:dyDescent="0.25">
      <c r="B1041" s="1"/>
      <c r="C1041" s="1"/>
      <c r="D1041" s="1"/>
      <c r="E1041" s="1"/>
      <c r="F1041" s="1"/>
      <c r="G1041" s="1"/>
      <c r="H1041" s="1"/>
      <c r="I1041" s="1"/>
      <c r="J1041" s="1"/>
      <c r="K1041" s="90"/>
      <c r="L1041" s="90"/>
      <c r="M1041" s="71"/>
      <c r="N1041" s="1"/>
      <c r="O1041" s="1"/>
      <c r="P1041" s="1"/>
      <c r="Q1041" s="1"/>
      <c r="R1041" s="1"/>
      <c r="S1041" s="1"/>
      <c r="T1041" s="1"/>
      <c r="U1041" s="1"/>
    </row>
    <row r="1042" spans="2:21" x14ac:dyDescent="0.25">
      <c r="B1042" s="1"/>
      <c r="C1042" s="1"/>
      <c r="D1042" s="1"/>
      <c r="E1042" s="1"/>
      <c r="F1042" s="1"/>
      <c r="G1042" s="1"/>
      <c r="H1042" s="1"/>
      <c r="I1042" s="1"/>
      <c r="J1042" s="1"/>
      <c r="K1042" s="90"/>
      <c r="L1042" s="90"/>
      <c r="M1042" s="71"/>
      <c r="N1042" s="1"/>
      <c r="O1042" s="1"/>
      <c r="P1042" s="1"/>
      <c r="Q1042" s="1"/>
      <c r="R1042" s="1"/>
      <c r="S1042" s="1"/>
      <c r="T1042" s="1"/>
      <c r="U1042" s="1"/>
    </row>
    <row r="1043" spans="2:21" x14ac:dyDescent="0.25">
      <c r="B1043" s="1"/>
      <c r="C1043" s="1"/>
      <c r="D1043" s="1"/>
      <c r="E1043" s="1"/>
      <c r="F1043" s="1"/>
      <c r="G1043" s="1"/>
      <c r="H1043" s="1"/>
      <c r="I1043" s="1"/>
      <c r="J1043" s="1"/>
      <c r="K1043" s="90"/>
      <c r="L1043" s="90"/>
      <c r="M1043" s="71"/>
      <c r="N1043" s="1"/>
      <c r="O1043" s="1"/>
      <c r="P1043" s="1"/>
      <c r="Q1043" s="1"/>
      <c r="R1043" s="1"/>
      <c r="S1043" s="1"/>
      <c r="T1043" s="1"/>
      <c r="U1043" s="1"/>
    </row>
    <row r="1044" spans="2:21" x14ac:dyDescent="0.25">
      <c r="B1044" s="1"/>
      <c r="C1044" s="1"/>
      <c r="D1044" s="1"/>
      <c r="E1044" s="1"/>
      <c r="F1044" s="1"/>
      <c r="G1044" s="1"/>
      <c r="H1044" s="1"/>
      <c r="I1044" s="1"/>
      <c r="J1044" s="1"/>
      <c r="K1044" s="90"/>
      <c r="L1044" s="90"/>
      <c r="M1044" s="71"/>
      <c r="N1044" s="1"/>
      <c r="O1044" s="1"/>
      <c r="P1044" s="1"/>
      <c r="Q1044" s="1"/>
      <c r="R1044" s="1"/>
      <c r="S1044" s="1"/>
      <c r="T1044" s="1"/>
      <c r="U1044" s="1"/>
    </row>
    <row r="1045" spans="2:21" x14ac:dyDescent="0.25">
      <c r="B1045" s="1"/>
      <c r="C1045" s="1"/>
      <c r="D1045" s="1"/>
      <c r="E1045" s="1"/>
      <c r="F1045" s="1"/>
      <c r="G1045" s="1"/>
      <c r="H1045" s="1"/>
      <c r="I1045" s="1"/>
      <c r="J1045" s="1"/>
      <c r="K1045" s="90"/>
      <c r="L1045" s="90"/>
      <c r="M1045" s="71"/>
      <c r="N1045" s="1"/>
      <c r="O1045" s="1"/>
      <c r="P1045" s="1"/>
      <c r="Q1045" s="1"/>
      <c r="R1045" s="1"/>
      <c r="S1045" s="1"/>
      <c r="T1045" s="1"/>
      <c r="U1045" s="1"/>
    </row>
    <row r="1046" spans="2:21" x14ac:dyDescent="0.25">
      <c r="B1046" s="1"/>
      <c r="C1046" s="1"/>
      <c r="D1046" s="1"/>
      <c r="E1046" s="1"/>
      <c r="F1046" s="1"/>
      <c r="G1046" s="1"/>
      <c r="H1046" s="1"/>
      <c r="I1046" s="1"/>
      <c r="J1046" s="1"/>
      <c r="K1046" s="90"/>
      <c r="L1046" s="90"/>
      <c r="M1046" s="71"/>
      <c r="N1046" s="1"/>
      <c r="O1046" s="1"/>
      <c r="P1046" s="1"/>
      <c r="Q1046" s="1"/>
      <c r="R1046" s="1"/>
      <c r="S1046" s="1"/>
      <c r="T1046" s="1"/>
      <c r="U1046" s="1"/>
    </row>
    <row r="1047" spans="2:21" x14ac:dyDescent="0.25">
      <c r="B1047" s="1"/>
      <c r="C1047" s="1"/>
      <c r="D1047" s="1"/>
      <c r="E1047" s="1"/>
      <c r="F1047" s="1"/>
      <c r="G1047" s="1"/>
      <c r="H1047" s="1"/>
      <c r="I1047" s="1"/>
      <c r="J1047" s="1"/>
      <c r="K1047" s="90"/>
      <c r="L1047" s="90"/>
      <c r="M1047" s="71"/>
      <c r="N1047" s="1"/>
      <c r="O1047" s="1"/>
      <c r="P1047" s="1"/>
      <c r="Q1047" s="1"/>
      <c r="R1047" s="1"/>
      <c r="S1047" s="1"/>
      <c r="T1047" s="1"/>
      <c r="U1047" s="1"/>
    </row>
    <row r="1048" spans="2:21" x14ac:dyDescent="0.25">
      <c r="B1048" s="1"/>
      <c r="C1048" s="1"/>
      <c r="D1048" s="1"/>
      <c r="E1048" s="1"/>
      <c r="F1048" s="1"/>
      <c r="G1048" s="1"/>
      <c r="H1048" s="1"/>
      <c r="I1048" s="1"/>
      <c r="J1048" s="1"/>
      <c r="K1048" s="90"/>
      <c r="L1048" s="90"/>
      <c r="M1048" s="71"/>
      <c r="N1048" s="1"/>
      <c r="O1048" s="1"/>
      <c r="P1048" s="1"/>
      <c r="Q1048" s="1"/>
      <c r="R1048" s="1"/>
      <c r="S1048" s="1"/>
      <c r="T1048" s="1"/>
      <c r="U1048" s="1"/>
    </row>
    <row r="1049" spans="2:21" x14ac:dyDescent="0.25">
      <c r="B1049" s="1"/>
      <c r="C1049" s="1"/>
      <c r="D1049" s="1"/>
      <c r="E1049" s="1"/>
      <c r="F1049" s="1"/>
      <c r="G1049" s="1"/>
      <c r="H1049" s="1"/>
      <c r="I1049" s="1"/>
      <c r="J1049" s="1"/>
      <c r="K1049" s="90"/>
      <c r="L1049" s="90"/>
      <c r="M1049" s="71"/>
      <c r="N1049" s="1"/>
      <c r="O1049" s="1"/>
      <c r="P1049" s="1"/>
      <c r="Q1049" s="1"/>
      <c r="R1049" s="1"/>
      <c r="S1049" s="1"/>
      <c r="T1049" s="1"/>
      <c r="U1049" s="1"/>
    </row>
    <row r="1050" spans="2:21" x14ac:dyDescent="0.25">
      <c r="B1050" s="1"/>
      <c r="C1050" s="1"/>
      <c r="D1050" s="1"/>
      <c r="E1050" s="1"/>
      <c r="F1050" s="1"/>
      <c r="G1050" s="1"/>
      <c r="H1050" s="1"/>
      <c r="I1050" s="1"/>
      <c r="J1050" s="1"/>
      <c r="K1050" s="90"/>
      <c r="L1050" s="90"/>
      <c r="M1050" s="71"/>
      <c r="N1050" s="1"/>
      <c r="O1050" s="1"/>
      <c r="P1050" s="1"/>
      <c r="Q1050" s="1"/>
      <c r="R1050" s="1"/>
      <c r="S1050" s="1"/>
      <c r="T1050" s="1"/>
      <c r="U1050" s="1"/>
    </row>
    <row r="1051" spans="2:21" x14ac:dyDescent="0.25">
      <c r="B1051" s="1"/>
      <c r="C1051" s="1"/>
      <c r="D1051" s="1"/>
      <c r="E1051" s="1"/>
      <c r="F1051" s="1"/>
      <c r="G1051" s="1"/>
      <c r="H1051" s="1"/>
      <c r="I1051" s="1"/>
      <c r="J1051" s="1"/>
      <c r="K1051" s="90"/>
      <c r="L1051" s="90"/>
      <c r="M1051" s="71"/>
      <c r="N1051" s="1"/>
      <c r="O1051" s="1"/>
      <c r="P1051" s="1"/>
      <c r="Q1051" s="1"/>
      <c r="R1051" s="1"/>
      <c r="S1051" s="1"/>
      <c r="T1051" s="1"/>
      <c r="U1051" s="1"/>
    </row>
    <row r="1052" spans="2:21" x14ac:dyDescent="0.25">
      <c r="B1052" s="1"/>
      <c r="C1052" s="1"/>
      <c r="D1052" s="1"/>
      <c r="E1052" s="1"/>
      <c r="F1052" s="1"/>
      <c r="G1052" s="1"/>
      <c r="H1052" s="1"/>
      <c r="I1052" s="1"/>
      <c r="J1052" s="1"/>
      <c r="K1052" s="90"/>
      <c r="L1052" s="90"/>
      <c r="M1052" s="71"/>
      <c r="N1052" s="1"/>
      <c r="O1052" s="1"/>
      <c r="P1052" s="1"/>
      <c r="Q1052" s="1"/>
      <c r="R1052" s="1"/>
      <c r="S1052" s="1"/>
      <c r="T1052" s="1"/>
      <c r="U1052" s="1"/>
    </row>
    <row r="1053" spans="2:21" x14ac:dyDescent="0.25">
      <c r="B1053" s="1"/>
      <c r="C1053" s="1"/>
      <c r="D1053" s="1"/>
      <c r="E1053" s="1"/>
      <c r="F1053" s="1"/>
      <c r="G1053" s="1"/>
      <c r="H1053" s="1"/>
      <c r="I1053" s="1"/>
      <c r="J1053" s="1"/>
      <c r="K1053" s="90"/>
      <c r="L1053" s="90"/>
      <c r="M1053" s="71"/>
      <c r="N1053" s="1"/>
      <c r="O1053" s="1"/>
      <c r="P1053" s="1"/>
      <c r="Q1053" s="1"/>
      <c r="R1053" s="1"/>
      <c r="S1053" s="1"/>
      <c r="T1053" s="1"/>
      <c r="U1053" s="1"/>
    </row>
    <row r="1054" spans="2:21" x14ac:dyDescent="0.25">
      <c r="B1054" s="1"/>
      <c r="C1054" s="1"/>
      <c r="D1054" s="1"/>
      <c r="E1054" s="1"/>
      <c r="F1054" s="1"/>
      <c r="G1054" s="1"/>
      <c r="H1054" s="1"/>
      <c r="I1054" s="1"/>
      <c r="J1054" s="1"/>
      <c r="K1054" s="90"/>
      <c r="L1054" s="90"/>
      <c r="M1054" s="71"/>
      <c r="N1054" s="1"/>
      <c r="O1054" s="1"/>
      <c r="P1054" s="1"/>
      <c r="Q1054" s="1"/>
      <c r="R1054" s="1"/>
      <c r="S1054" s="1"/>
      <c r="T1054" s="1"/>
      <c r="U1054" s="1"/>
    </row>
    <row r="1055" spans="2:21" x14ac:dyDescent="0.25">
      <c r="B1055" s="1"/>
      <c r="C1055" s="1"/>
      <c r="D1055" s="1"/>
      <c r="E1055" s="1"/>
      <c r="F1055" s="1"/>
      <c r="G1055" s="1"/>
      <c r="H1055" s="1"/>
      <c r="I1055" s="1"/>
      <c r="J1055" s="1"/>
      <c r="K1055" s="90"/>
      <c r="L1055" s="90"/>
      <c r="M1055" s="71"/>
      <c r="N1055" s="1"/>
      <c r="O1055" s="1"/>
      <c r="P1055" s="1"/>
      <c r="Q1055" s="1"/>
      <c r="R1055" s="1"/>
      <c r="S1055" s="1"/>
      <c r="T1055" s="1"/>
      <c r="U1055" s="1"/>
    </row>
    <row r="1056" spans="2:21" x14ac:dyDescent="0.25">
      <c r="B1056" s="1"/>
      <c r="C1056" s="1"/>
      <c r="D1056" s="1"/>
      <c r="E1056" s="1"/>
      <c r="F1056" s="1"/>
      <c r="G1056" s="1"/>
      <c r="H1056" s="1"/>
      <c r="I1056" s="1"/>
      <c r="J1056" s="1"/>
      <c r="K1056" s="90"/>
      <c r="L1056" s="90"/>
      <c r="M1056" s="71"/>
      <c r="N1056" s="1"/>
      <c r="O1056" s="1"/>
      <c r="P1056" s="1"/>
      <c r="Q1056" s="1"/>
      <c r="R1056" s="1"/>
      <c r="S1056" s="1"/>
      <c r="T1056" s="1"/>
      <c r="U1056" s="1"/>
    </row>
    <row r="1057" spans="2:21" x14ac:dyDescent="0.25">
      <c r="B1057" s="1"/>
      <c r="C1057" s="1"/>
      <c r="D1057" s="1"/>
      <c r="E1057" s="1"/>
      <c r="F1057" s="1"/>
      <c r="G1057" s="1"/>
      <c r="H1057" s="1"/>
      <c r="I1057" s="1"/>
      <c r="J1057" s="1"/>
      <c r="K1057" s="90"/>
      <c r="L1057" s="90"/>
      <c r="M1057" s="71"/>
      <c r="N1057" s="1"/>
      <c r="O1057" s="1"/>
      <c r="P1057" s="1"/>
      <c r="Q1057" s="1"/>
      <c r="R1057" s="1"/>
      <c r="S1057" s="1"/>
      <c r="T1057" s="1"/>
      <c r="U1057" s="1"/>
    </row>
    <row r="1058" spans="2:21" x14ac:dyDescent="0.25">
      <c r="B1058" s="1"/>
      <c r="C1058" s="1"/>
      <c r="D1058" s="1"/>
      <c r="E1058" s="1"/>
      <c r="F1058" s="1"/>
      <c r="G1058" s="1"/>
      <c r="H1058" s="1"/>
      <c r="I1058" s="1"/>
      <c r="J1058" s="1"/>
      <c r="K1058" s="90"/>
      <c r="L1058" s="90"/>
      <c r="M1058" s="71"/>
      <c r="N1058" s="1"/>
      <c r="O1058" s="1"/>
      <c r="P1058" s="1"/>
      <c r="Q1058" s="1"/>
      <c r="R1058" s="1"/>
      <c r="S1058" s="1"/>
      <c r="T1058" s="1"/>
      <c r="U1058" s="1"/>
    </row>
    <row r="1059" spans="2:21" x14ac:dyDescent="0.25">
      <c r="B1059" s="1"/>
      <c r="C1059" s="1"/>
      <c r="D1059" s="1"/>
      <c r="E1059" s="1"/>
      <c r="F1059" s="1"/>
      <c r="G1059" s="1"/>
      <c r="H1059" s="1"/>
      <c r="I1059" s="1"/>
      <c r="J1059" s="1"/>
      <c r="K1059" s="90"/>
      <c r="L1059" s="90"/>
      <c r="M1059" s="71"/>
      <c r="N1059" s="1"/>
      <c r="O1059" s="1"/>
      <c r="P1059" s="1"/>
      <c r="Q1059" s="1"/>
      <c r="R1059" s="1"/>
      <c r="S1059" s="1"/>
      <c r="T1059" s="1"/>
      <c r="U1059" s="1"/>
    </row>
    <row r="1060" spans="2:21" x14ac:dyDescent="0.25">
      <c r="B1060" s="1"/>
      <c r="C1060" s="1"/>
      <c r="D1060" s="1"/>
      <c r="E1060" s="1"/>
      <c r="F1060" s="1"/>
      <c r="G1060" s="1"/>
      <c r="H1060" s="1"/>
      <c r="I1060" s="1"/>
      <c r="J1060" s="1"/>
      <c r="K1060" s="90"/>
      <c r="L1060" s="90"/>
      <c r="M1060" s="71"/>
      <c r="N1060" s="1"/>
      <c r="O1060" s="1"/>
      <c r="P1060" s="1"/>
      <c r="Q1060" s="1"/>
      <c r="R1060" s="1"/>
      <c r="S1060" s="1"/>
      <c r="T1060" s="1"/>
      <c r="U1060" s="1"/>
    </row>
    <row r="1061" spans="2:21" x14ac:dyDescent="0.25">
      <c r="B1061" s="1"/>
      <c r="C1061" s="1"/>
      <c r="D1061" s="1"/>
      <c r="E1061" s="1"/>
      <c r="F1061" s="1"/>
      <c r="G1061" s="1"/>
      <c r="H1061" s="1"/>
      <c r="I1061" s="1"/>
      <c r="J1061" s="1"/>
      <c r="K1061" s="90"/>
      <c r="L1061" s="90"/>
      <c r="M1061" s="71"/>
      <c r="N1061" s="1"/>
      <c r="O1061" s="1"/>
      <c r="P1061" s="1"/>
      <c r="Q1061" s="1"/>
      <c r="R1061" s="1"/>
      <c r="S1061" s="1"/>
      <c r="T1061" s="1"/>
      <c r="U1061" s="1"/>
    </row>
    <row r="1062" spans="2:21" x14ac:dyDescent="0.25">
      <c r="B1062" s="1"/>
      <c r="C1062" s="1"/>
      <c r="D1062" s="1"/>
      <c r="E1062" s="1"/>
      <c r="F1062" s="1"/>
      <c r="G1062" s="1"/>
      <c r="H1062" s="1"/>
      <c r="I1062" s="1"/>
      <c r="J1062" s="1"/>
      <c r="K1062" s="90"/>
      <c r="L1062" s="90"/>
      <c r="M1062" s="71"/>
      <c r="N1062" s="1"/>
      <c r="O1062" s="1"/>
      <c r="P1062" s="1"/>
      <c r="Q1062" s="1"/>
      <c r="R1062" s="1"/>
      <c r="S1062" s="1"/>
      <c r="T1062" s="1"/>
      <c r="U1062" s="1"/>
    </row>
    <row r="1063" spans="2:21" x14ac:dyDescent="0.25">
      <c r="B1063" s="1"/>
      <c r="C1063" s="1"/>
      <c r="D1063" s="1"/>
      <c r="E1063" s="1"/>
      <c r="F1063" s="1"/>
      <c r="G1063" s="1"/>
      <c r="H1063" s="1"/>
      <c r="I1063" s="1"/>
      <c r="J1063" s="1"/>
      <c r="K1063" s="90"/>
      <c r="L1063" s="90"/>
      <c r="M1063" s="71"/>
      <c r="N1063" s="1"/>
      <c r="O1063" s="1"/>
      <c r="P1063" s="1"/>
      <c r="Q1063" s="1"/>
      <c r="R1063" s="1"/>
      <c r="S1063" s="1"/>
      <c r="T1063" s="1"/>
      <c r="U1063" s="1"/>
    </row>
    <row r="1064" spans="2:21" x14ac:dyDescent="0.25">
      <c r="B1064" s="1"/>
      <c r="C1064" s="1"/>
      <c r="D1064" s="1"/>
      <c r="E1064" s="1"/>
      <c r="F1064" s="1"/>
      <c r="G1064" s="1"/>
      <c r="H1064" s="1"/>
      <c r="I1064" s="1"/>
      <c r="J1064" s="1"/>
      <c r="K1064" s="90"/>
      <c r="L1064" s="90"/>
      <c r="M1064" s="71"/>
      <c r="N1064" s="1"/>
      <c r="O1064" s="1"/>
      <c r="P1064" s="1"/>
      <c r="Q1064" s="1"/>
      <c r="R1064" s="1"/>
      <c r="S1064" s="1"/>
      <c r="T1064" s="1"/>
      <c r="U1064" s="1"/>
    </row>
    <row r="1065" spans="2:21" x14ac:dyDescent="0.25">
      <c r="B1065" s="1"/>
      <c r="C1065" s="1"/>
      <c r="D1065" s="1"/>
      <c r="E1065" s="1"/>
      <c r="F1065" s="1"/>
      <c r="G1065" s="1"/>
      <c r="H1065" s="1"/>
      <c r="I1065" s="1"/>
      <c r="J1065" s="1"/>
      <c r="K1065" s="90"/>
      <c r="L1065" s="90"/>
      <c r="M1065" s="71"/>
      <c r="N1065" s="1"/>
      <c r="O1065" s="1"/>
      <c r="P1065" s="1"/>
      <c r="Q1065" s="1"/>
      <c r="R1065" s="1"/>
      <c r="S1065" s="1"/>
      <c r="T1065" s="1"/>
      <c r="U1065" s="1"/>
    </row>
    <row r="1066" spans="2:21" x14ac:dyDescent="0.25">
      <c r="B1066" s="1"/>
      <c r="C1066" s="1"/>
      <c r="D1066" s="1"/>
      <c r="E1066" s="1"/>
      <c r="F1066" s="1"/>
      <c r="G1066" s="1"/>
      <c r="H1066" s="1"/>
      <c r="I1066" s="1"/>
      <c r="J1066" s="1"/>
      <c r="K1066" s="90"/>
      <c r="L1066" s="90"/>
      <c r="M1066" s="71"/>
      <c r="N1066" s="1"/>
      <c r="O1066" s="1"/>
      <c r="P1066" s="1"/>
      <c r="Q1066" s="1"/>
      <c r="R1066" s="1"/>
      <c r="S1066" s="1"/>
      <c r="T1066" s="1"/>
      <c r="U1066" s="1"/>
    </row>
    <row r="1067" spans="2:21" x14ac:dyDescent="0.25">
      <c r="B1067" s="1"/>
      <c r="C1067" s="1"/>
      <c r="D1067" s="1"/>
      <c r="E1067" s="1"/>
      <c r="F1067" s="1"/>
      <c r="G1067" s="1"/>
      <c r="H1067" s="1"/>
      <c r="I1067" s="1"/>
      <c r="J1067" s="1"/>
      <c r="K1067" s="90"/>
      <c r="L1067" s="90"/>
      <c r="M1067" s="71"/>
      <c r="N1067" s="1"/>
      <c r="O1067" s="1"/>
      <c r="P1067" s="1"/>
      <c r="Q1067" s="1"/>
      <c r="R1067" s="1"/>
      <c r="S1067" s="1"/>
      <c r="T1067" s="1"/>
      <c r="U1067" s="1"/>
    </row>
    <row r="1068" spans="2:21" x14ac:dyDescent="0.25">
      <c r="B1068" s="1"/>
      <c r="C1068" s="1"/>
      <c r="D1068" s="1"/>
      <c r="E1068" s="1"/>
      <c r="F1068" s="1"/>
      <c r="G1068" s="1"/>
      <c r="H1068" s="1"/>
      <c r="I1068" s="1"/>
      <c r="J1068" s="1"/>
      <c r="K1068" s="90"/>
      <c r="L1068" s="90"/>
      <c r="M1068" s="71"/>
      <c r="N1068" s="1"/>
      <c r="O1068" s="1"/>
      <c r="P1068" s="1"/>
      <c r="Q1068" s="1"/>
      <c r="R1068" s="1"/>
      <c r="S1068" s="1"/>
      <c r="T1068" s="1"/>
      <c r="U1068" s="1"/>
    </row>
    <row r="1069" spans="2:21" x14ac:dyDescent="0.25">
      <c r="B1069" s="1"/>
      <c r="C1069" s="1"/>
      <c r="D1069" s="1"/>
      <c r="E1069" s="1"/>
      <c r="F1069" s="1"/>
      <c r="G1069" s="1"/>
      <c r="H1069" s="1"/>
      <c r="I1069" s="1"/>
      <c r="J1069" s="1"/>
      <c r="K1069" s="90"/>
      <c r="L1069" s="90"/>
      <c r="M1069" s="71"/>
      <c r="N1069" s="1"/>
      <c r="O1069" s="1"/>
      <c r="P1069" s="1"/>
      <c r="Q1069" s="1"/>
      <c r="R1069" s="1"/>
      <c r="S1069" s="1"/>
      <c r="T1069" s="1"/>
      <c r="U1069" s="1"/>
    </row>
    <row r="1070" spans="2:21" x14ac:dyDescent="0.25">
      <c r="B1070" s="1"/>
      <c r="C1070" s="1"/>
      <c r="D1070" s="1"/>
      <c r="E1070" s="1"/>
      <c r="F1070" s="1"/>
      <c r="G1070" s="1"/>
      <c r="H1070" s="1"/>
      <c r="I1070" s="1"/>
      <c r="J1070" s="1"/>
      <c r="K1070" s="90"/>
      <c r="L1070" s="90"/>
      <c r="M1070" s="71"/>
      <c r="N1070" s="1"/>
      <c r="O1070" s="1"/>
      <c r="P1070" s="1"/>
      <c r="Q1070" s="1"/>
      <c r="R1070" s="1"/>
      <c r="S1070" s="1"/>
      <c r="T1070" s="1"/>
      <c r="U1070" s="1"/>
    </row>
    <row r="1071" spans="2:21" x14ac:dyDescent="0.25">
      <c r="B1071" s="1"/>
      <c r="C1071" s="1"/>
      <c r="D1071" s="1"/>
      <c r="E1071" s="1"/>
      <c r="F1071" s="1"/>
      <c r="G1071" s="1"/>
      <c r="H1071" s="1"/>
      <c r="I1071" s="1"/>
      <c r="J1071" s="1"/>
      <c r="K1071" s="90"/>
      <c r="L1071" s="90"/>
      <c r="M1071" s="71"/>
      <c r="N1071" s="1"/>
      <c r="O1071" s="1"/>
      <c r="P1071" s="1"/>
      <c r="Q1071" s="1"/>
      <c r="R1071" s="1"/>
      <c r="S1071" s="1"/>
      <c r="T1071" s="1"/>
      <c r="U1071" s="1"/>
    </row>
    <row r="1072" spans="2:21" x14ac:dyDescent="0.25">
      <c r="B1072" s="1"/>
      <c r="C1072" s="1"/>
      <c r="D1072" s="1"/>
      <c r="E1072" s="1"/>
      <c r="F1072" s="1"/>
      <c r="G1072" s="1"/>
      <c r="H1072" s="1"/>
      <c r="I1072" s="1"/>
      <c r="J1072" s="1"/>
      <c r="K1072" s="90"/>
      <c r="L1072" s="90"/>
      <c r="M1072" s="71"/>
      <c r="N1072" s="1"/>
      <c r="O1072" s="1"/>
      <c r="P1072" s="1"/>
      <c r="Q1072" s="1"/>
      <c r="R1072" s="1"/>
      <c r="S1072" s="1"/>
      <c r="T1072" s="1"/>
      <c r="U1072" s="1"/>
    </row>
    <row r="1073" spans="2:21" x14ac:dyDescent="0.25">
      <c r="B1073" s="1"/>
      <c r="C1073" s="1"/>
      <c r="D1073" s="1"/>
      <c r="E1073" s="1"/>
      <c r="F1073" s="1"/>
      <c r="G1073" s="1"/>
      <c r="H1073" s="1"/>
      <c r="I1073" s="1"/>
      <c r="J1073" s="1"/>
      <c r="K1073" s="90"/>
      <c r="L1073" s="90"/>
      <c r="M1073" s="71"/>
      <c r="N1073" s="1"/>
      <c r="O1073" s="1"/>
      <c r="P1073" s="1"/>
      <c r="Q1073" s="1"/>
      <c r="R1073" s="1"/>
      <c r="S1073" s="1"/>
      <c r="T1073" s="1"/>
      <c r="U1073" s="1"/>
    </row>
    <row r="1074" spans="2:21" x14ac:dyDescent="0.25">
      <c r="B1074" s="1"/>
      <c r="C1074" s="1"/>
      <c r="D1074" s="1"/>
      <c r="E1074" s="1"/>
      <c r="F1074" s="1"/>
      <c r="G1074" s="1"/>
      <c r="H1074" s="1"/>
      <c r="I1074" s="1"/>
      <c r="J1074" s="1"/>
      <c r="K1074" s="90"/>
      <c r="L1074" s="90"/>
      <c r="M1074" s="71"/>
      <c r="N1074" s="1"/>
      <c r="O1074" s="1"/>
      <c r="P1074" s="1"/>
      <c r="Q1074" s="1"/>
      <c r="R1074" s="1"/>
      <c r="S1074" s="1"/>
      <c r="T1074" s="1"/>
      <c r="U1074" s="1"/>
    </row>
    <row r="1075" spans="2:21" x14ac:dyDescent="0.25">
      <c r="B1075" s="1"/>
      <c r="C1075" s="1"/>
      <c r="D1075" s="1"/>
      <c r="E1075" s="1"/>
      <c r="F1075" s="1"/>
      <c r="G1075" s="1"/>
      <c r="H1075" s="1"/>
      <c r="I1075" s="1"/>
      <c r="J1075" s="1"/>
      <c r="K1075" s="90"/>
      <c r="L1075" s="90"/>
      <c r="M1075" s="71"/>
      <c r="N1075" s="1"/>
      <c r="O1075" s="1"/>
      <c r="P1075" s="1"/>
      <c r="Q1075" s="1"/>
      <c r="R1075" s="1"/>
      <c r="S1075" s="1"/>
      <c r="T1075" s="1"/>
      <c r="U1075" s="1"/>
    </row>
    <row r="1076" spans="2:21" x14ac:dyDescent="0.25">
      <c r="B1076" s="1"/>
      <c r="C1076" s="1"/>
      <c r="D1076" s="1"/>
      <c r="E1076" s="1"/>
      <c r="F1076" s="1"/>
      <c r="G1076" s="1"/>
      <c r="H1076" s="1"/>
      <c r="I1076" s="1"/>
      <c r="J1076" s="1"/>
      <c r="K1076" s="90"/>
      <c r="L1076" s="90"/>
      <c r="M1076" s="71"/>
      <c r="N1076" s="1"/>
      <c r="O1076" s="1"/>
      <c r="P1076" s="1"/>
      <c r="Q1076" s="1"/>
      <c r="R1076" s="1"/>
      <c r="S1076" s="1"/>
      <c r="T1076" s="1"/>
      <c r="U1076" s="1"/>
    </row>
    <row r="1077" spans="2:21" x14ac:dyDescent="0.25">
      <c r="B1077" s="1"/>
      <c r="C1077" s="1"/>
      <c r="D1077" s="1"/>
      <c r="E1077" s="1"/>
      <c r="F1077" s="1"/>
      <c r="G1077" s="1"/>
      <c r="H1077" s="1"/>
      <c r="I1077" s="1"/>
      <c r="J1077" s="1"/>
      <c r="K1077" s="90"/>
      <c r="L1077" s="90"/>
      <c r="M1077" s="71"/>
      <c r="N1077" s="1"/>
      <c r="O1077" s="1"/>
      <c r="P1077" s="1"/>
      <c r="Q1077" s="1"/>
      <c r="R1077" s="1"/>
      <c r="S1077" s="1"/>
      <c r="T1077" s="1"/>
      <c r="U1077" s="1"/>
    </row>
    <row r="1078" spans="2:21" x14ac:dyDescent="0.25">
      <c r="B1078" s="1"/>
      <c r="C1078" s="1"/>
      <c r="D1078" s="1"/>
      <c r="E1078" s="1"/>
      <c r="F1078" s="1"/>
      <c r="G1078" s="1"/>
      <c r="H1078" s="1"/>
      <c r="I1078" s="1"/>
      <c r="J1078" s="1"/>
      <c r="K1078" s="90"/>
      <c r="L1078" s="90"/>
      <c r="M1078" s="71"/>
      <c r="N1078" s="1"/>
      <c r="O1078" s="1"/>
      <c r="P1078" s="1"/>
      <c r="Q1078" s="1"/>
      <c r="R1078" s="1"/>
      <c r="S1078" s="1"/>
      <c r="T1078" s="1"/>
      <c r="U1078" s="1"/>
    </row>
    <row r="1079" spans="2:21" x14ac:dyDescent="0.25">
      <c r="B1079" s="1"/>
      <c r="C1079" s="1"/>
      <c r="D1079" s="1"/>
      <c r="E1079" s="1"/>
      <c r="F1079" s="1"/>
      <c r="G1079" s="1"/>
      <c r="H1079" s="1"/>
      <c r="I1079" s="1"/>
      <c r="J1079" s="1"/>
      <c r="K1079" s="90"/>
      <c r="L1079" s="90"/>
      <c r="M1079" s="71"/>
      <c r="N1079" s="1"/>
      <c r="O1079" s="1"/>
      <c r="P1079" s="1"/>
      <c r="Q1079" s="1"/>
      <c r="R1079" s="1"/>
      <c r="S1079" s="1"/>
      <c r="T1079" s="1"/>
      <c r="U1079" s="1"/>
    </row>
    <row r="1080" spans="2:21" x14ac:dyDescent="0.25">
      <c r="B1080" s="1"/>
      <c r="C1080" s="1"/>
      <c r="D1080" s="1"/>
      <c r="E1080" s="1"/>
      <c r="F1080" s="1"/>
      <c r="G1080" s="1"/>
      <c r="H1080" s="1"/>
      <c r="I1080" s="1"/>
      <c r="J1080" s="1"/>
      <c r="K1080" s="90"/>
      <c r="L1080" s="90"/>
      <c r="M1080" s="71"/>
      <c r="N1080" s="1"/>
      <c r="O1080" s="1"/>
      <c r="P1080" s="1"/>
      <c r="Q1080" s="1"/>
      <c r="R1080" s="1"/>
      <c r="S1080" s="1"/>
      <c r="T1080" s="1"/>
      <c r="U1080" s="1"/>
    </row>
    <row r="1081" spans="2:21" x14ac:dyDescent="0.25">
      <c r="B1081" s="1"/>
      <c r="C1081" s="1"/>
      <c r="D1081" s="1"/>
      <c r="E1081" s="1"/>
      <c r="F1081" s="1"/>
      <c r="G1081" s="1"/>
      <c r="H1081" s="1"/>
      <c r="I1081" s="1"/>
      <c r="J1081" s="1"/>
      <c r="K1081" s="90"/>
      <c r="L1081" s="90"/>
      <c r="M1081" s="71"/>
      <c r="N1081" s="1"/>
      <c r="O1081" s="1"/>
      <c r="P1081" s="1"/>
      <c r="Q1081" s="1"/>
      <c r="R1081" s="1"/>
      <c r="S1081" s="1"/>
      <c r="T1081" s="1"/>
      <c r="U1081" s="1"/>
    </row>
    <row r="1082" spans="2:21" x14ac:dyDescent="0.25">
      <c r="B1082" s="1"/>
      <c r="C1082" s="1"/>
      <c r="D1082" s="1"/>
      <c r="E1082" s="1"/>
      <c r="F1082" s="1"/>
      <c r="G1082" s="1"/>
      <c r="H1082" s="1"/>
      <c r="I1082" s="1"/>
      <c r="J1082" s="1"/>
      <c r="K1082" s="90"/>
      <c r="L1082" s="90"/>
      <c r="M1082" s="71"/>
      <c r="N1082" s="1"/>
      <c r="O1082" s="1"/>
      <c r="P1082" s="1"/>
      <c r="Q1082" s="1"/>
      <c r="R1082" s="1"/>
      <c r="S1082" s="1"/>
      <c r="T1082" s="1"/>
      <c r="U1082" s="1"/>
    </row>
    <row r="1083" spans="2:21" x14ac:dyDescent="0.25">
      <c r="B1083" s="1"/>
      <c r="C1083" s="1"/>
      <c r="D1083" s="1"/>
      <c r="E1083" s="1"/>
      <c r="F1083" s="1"/>
      <c r="G1083" s="1"/>
      <c r="H1083" s="1"/>
      <c r="I1083" s="1"/>
      <c r="J1083" s="1"/>
      <c r="K1083" s="90"/>
      <c r="L1083" s="90"/>
      <c r="M1083" s="71"/>
      <c r="N1083" s="1"/>
      <c r="O1083" s="1"/>
      <c r="P1083" s="1"/>
      <c r="Q1083" s="1"/>
      <c r="R1083" s="1"/>
      <c r="S1083" s="1"/>
      <c r="T1083" s="1"/>
      <c r="U1083" s="1"/>
    </row>
    <row r="1084" spans="2:21" x14ac:dyDescent="0.25">
      <c r="B1084" s="1"/>
      <c r="C1084" s="1"/>
      <c r="D1084" s="1"/>
      <c r="E1084" s="1"/>
      <c r="F1084" s="1"/>
      <c r="G1084" s="1"/>
      <c r="H1084" s="1"/>
      <c r="I1084" s="1"/>
      <c r="J1084" s="1"/>
      <c r="K1084" s="90"/>
      <c r="L1084" s="90"/>
      <c r="M1084" s="71"/>
      <c r="N1084" s="1"/>
      <c r="O1084" s="1"/>
      <c r="P1084" s="1"/>
      <c r="Q1084" s="1"/>
      <c r="R1084" s="1"/>
      <c r="S1084" s="1"/>
      <c r="T1084" s="1"/>
      <c r="U1084" s="1"/>
    </row>
    <row r="1085" spans="2:21" x14ac:dyDescent="0.25">
      <c r="B1085" s="1"/>
      <c r="C1085" s="1"/>
      <c r="D1085" s="1"/>
      <c r="E1085" s="1"/>
      <c r="F1085" s="1"/>
      <c r="G1085" s="1"/>
      <c r="H1085" s="1"/>
      <c r="I1085" s="1"/>
      <c r="J1085" s="1"/>
      <c r="K1085" s="90"/>
      <c r="L1085" s="90"/>
      <c r="M1085" s="71"/>
      <c r="N1085" s="1"/>
      <c r="O1085" s="1"/>
      <c r="P1085" s="1"/>
      <c r="Q1085" s="1"/>
      <c r="R1085" s="1"/>
      <c r="S1085" s="1"/>
      <c r="T1085" s="1"/>
      <c r="U1085" s="1"/>
    </row>
    <row r="1086" spans="2:21" x14ac:dyDescent="0.25">
      <c r="B1086" s="1"/>
      <c r="C1086" s="1"/>
      <c r="D1086" s="1"/>
      <c r="E1086" s="1"/>
      <c r="F1086" s="1"/>
      <c r="G1086" s="1"/>
      <c r="H1086" s="1"/>
      <c r="I1086" s="1"/>
      <c r="J1086" s="1"/>
      <c r="K1086" s="90"/>
      <c r="L1086" s="90"/>
      <c r="M1086" s="71"/>
      <c r="N1086" s="1"/>
      <c r="O1086" s="1"/>
      <c r="P1086" s="1"/>
      <c r="Q1086" s="1"/>
      <c r="R1086" s="1"/>
      <c r="S1086" s="1"/>
      <c r="T1086" s="1"/>
      <c r="U1086" s="1"/>
    </row>
    <row r="1087" spans="2:21" x14ac:dyDescent="0.25">
      <c r="B1087" s="1"/>
      <c r="C1087" s="1"/>
      <c r="D1087" s="1"/>
      <c r="E1087" s="1"/>
      <c r="F1087" s="1"/>
      <c r="G1087" s="1"/>
      <c r="H1087" s="1"/>
      <c r="I1087" s="1"/>
      <c r="J1087" s="1"/>
      <c r="K1087" s="90"/>
      <c r="L1087" s="90"/>
      <c r="M1087" s="71"/>
      <c r="N1087" s="1"/>
      <c r="O1087" s="1"/>
      <c r="P1087" s="1"/>
      <c r="Q1087" s="1"/>
      <c r="R1087" s="1"/>
      <c r="S1087" s="1"/>
      <c r="T1087" s="1"/>
      <c r="U1087" s="1"/>
    </row>
    <row r="1088" spans="2:21" x14ac:dyDescent="0.25">
      <c r="B1088" s="1"/>
      <c r="C1088" s="1"/>
      <c r="D1088" s="1"/>
      <c r="E1088" s="1"/>
      <c r="F1088" s="1"/>
      <c r="G1088" s="1"/>
      <c r="H1088" s="1"/>
      <c r="I1088" s="1"/>
      <c r="J1088" s="1"/>
      <c r="K1088" s="90"/>
      <c r="L1088" s="90"/>
      <c r="M1088" s="71"/>
      <c r="N1088" s="1"/>
      <c r="O1088" s="1"/>
      <c r="P1088" s="1"/>
      <c r="Q1088" s="1"/>
      <c r="R1088" s="1"/>
      <c r="S1088" s="1"/>
      <c r="T1088" s="1"/>
      <c r="U1088" s="1"/>
    </row>
    <row r="1089" spans="2:21" x14ac:dyDescent="0.25">
      <c r="B1089" s="1"/>
      <c r="C1089" s="1"/>
      <c r="D1089" s="1"/>
      <c r="E1089" s="1"/>
      <c r="F1089" s="1"/>
      <c r="G1089" s="1"/>
      <c r="H1089" s="1"/>
      <c r="I1089" s="1"/>
      <c r="J1089" s="1"/>
      <c r="K1089" s="90"/>
      <c r="L1089" s="90"/>
      <c r="M1089" s="71"/>
      <c r="N1089" s="1"/>
      <c r="O1089" s="1"/>
      <c r="P1089" s="1"/>
      <c r="Q1089" s="1"/>
      <c r="R1089" s="1"/>
      <c r="S1089" s="1"/>
      <c r="T1089" s="1"/>
      <c r="U1089" s="1"/>
    </row>
    <row r="1090" spans="2:21" x14ac:dyDescent="0.25">
      <c r="B1090" s="1"/>
      <c r="C1090" s="1"/>
      <c r="D1090" s="1"/>
      <c r="E1090" s="1"/>
      <c r="F1090" s="1"/>
      <c r="G1090" s="1"/>
      <c r="H1090" s="1"/>
      <c r="I1090" s="1"/>
      <c r="J1090" s="1"/>
      <c r="K1090" s="90"/>
      <c r="L1090" s="90"/>
      <c r="M1090" s="71"/>
      <c r="N1090" s="1"/>
      <c r="O1090" s="1"/>
      <c r="P1090" s="1"/>
      <c r="Q1090" s="1"/>
      <c r="R1090" s="1"/>
      <c r="S1090" s="1"/>
      <c r="T1090" s="1"/>
      <c r="U1090" s="1"/>
    </row>
    <row r="1091" spans="2:21" x14ac:dyDescent="0.25">
      <c r="B1091" s="1"/>
      <c r="C1091" s="1"/>
      <c r="D1091" s="1"/>
      <c r="E1091" s="1"/>
      <c r="F1091" s="1"/>
      <c r="G1091" s="1"/>
      <c r="H1091" s="1"/>
      <c r="I1091" s="1"/>
      <c r="J1091" s="1"/>
      <c r="K1091" s="90"/>
      <c r="L1091" s="90"/>
      <c r="M1091" s="71"/>
      <c r="N1091" s="1"/>
      <c r="O1091" s="1"/>
      <c r="P1091" s="1"/>
      <c r="Q1091" s="1"/>
      <c r="R1091" s="1"/>
      <c r="S1091" s="1"/>
      <c r="T1091" s="1"/>
      <c r="U1091" s="1"/>
    </row>
    <row r="1092" spans="2:21" x14ac:dyDescent="0.25">
      <c r="B1092" s="1"/>
      <c r="C1092" s="1"/>
      <c r="D1092" s="1"/>
      <c r="E1092" s="1"/>
      <c r="F1092" s="1"/>
      <c r="G1092" s="1"/>
      <c r="H1092" s="1"/>
      <c r="I1092" s="1"/>
      <c r="J1092" s="1"/>
      <c r="K1092" s="90"/>
      <c r="L1092" s="90"/>
      <c r="M1092" s="71"/>
      <c r="N1092" s="1"/>
      <c r="O1092" s="1"/>
      <c r="P1092" s="1"/>
      <c r="Q1092" s="1"/>
      <c r="R1092" s="1"/>
      <c r="S1092" s="1"/>
      <c r="T1092" s="1"/>
      <c r="U1092" s="1"/>
    </row>
    <row r="1093" spans="2:21" x14ac:dyDescent="0.25">
      <c r="B1093" s="1"/>
      <c r="C1093" s="1"/>
      <c r="D1093" s="1"/>
      <c r="E1093" s="1"/>
      <c r="F1093" s="1"/>
      <c r="G1093" s="1"/>
      <c r="H1093" s="1"/>
      <c r="I1093" s="1"/>
      <c r="J1093" s="1"/>
      <c r="K1093" s="90"/>
      <c r="L1093" s="90"/>
      <c r="M1093" s="71"/>
      <c r="N1093" s="1"/>
      <c r="O1093" s="1"/>
      <c r="P1093" s="1"/>
      <c r="Q1093" s="1"/>
      <c r="R1093" s="1"/>
      <c r="S1093" s="1"/>
      <c r="T1093" s="1"/>
      <c r="U1093" s="1"/>
    </row>
    <row r="1094" spans="2:21" x14ac:dyDescent="0.25">
      <c r="B1094" s="1"/>
      <c r="C1094" s="1"/>
      <c r="D1094" s="1"/>
      <c r="E1094" s="1"/>
      <c r="F1094" s="1"/>
      <c r="G1094" s="1"/>
      <c r="H1094" s="1"/>
      <c r="I1094" s="1"/>
      <c r="J1094" s="1"/>
      <c r="K1094" s="90"/>
      <c r="L1094" s="90"/>
      <c r="M1094" s="71"/>
      <c r="N1094" s="1"/>
      <c r="O1094" s="1"/>
      <c r="P1094" s="1"/>
      <c r="Q1094" s="1"/>
      <c r="R1094" s="1"/>
      <c r="S1094" s="1"/>
      <c r="T1094" s="1"/>
      <c r="U1094" s="1"/>
    </row>
    <row r="1095" spans="2:21" x14ac:dyDescent="0.25">
      <c r="B1095" s="1"/>
      <c r="C1095" s="1"/>
      <c r="D1095" s="1"/>
      <c r="E1095" s="1"/>
      <c r="F1095" s="1"/>
      <c r="G1095" s="1"/>
      <c r="H1095" s="1"/>
      <c r="I1095" s="1"/>
      <c r="J1095" s="1"/>
      <c r="K1095" s="90"/>
      <c r="L1095" s="90"/>
      <c r="M1095" s="71"/>
      <c r="N1095" s="1"/>
      <c r="O1095" s="1"/>
      <c r="P1095" s="1"/>
      <c r="Q1095" s="1"/>
      <c r="R1095" s="1"/>
      <c r="S1095" s="1"/>
      <c r="T1095" s="1"/>
      <c r="U1095" s="1"/>
    </row>
    <row r="1096" spans="2:21" x14ac:dyDescent="0.25">
      <c r="B1096" s="1"/>
      <c r="C1096" s="1"/>
      <c r="D1096" s="1"/>
      <c r="E1096" s="1"/>
      <c r="F1096" s="1"/>
      <c r="G1096" s="1"/>
      <c r="H1096" s="1"/>
      <c r="I1096" s="1"/>
      <c r="J1096" s="1"/>
      <c r="K1096" s="90"/>
      <c r="L1096" s="90"/>
      <c r="M1096" s="71"/>
      <c r="N1096" s="1"/>
      <c r="O1096" s="1"/>
      <c r="P1096" s="1"/>
      <c r="Q1096" s="1"/>
      <c r="R1096" s="1"/>
      <c r="S1096" s="1"/>
      <c r="T1096" s="1"/>
      <c r="U1096" s="1"/>
    </row>
    <row r="1097" spans="2:21" x14ac:dyDescent="0.25">
      <c r="B1097" s="1"/>
      <c r="C1097" s="1"/>
      <c r="D1097" s="1"/>
      <c r="E1097" s="1"/>
      <c r="F1097" s="1"/>
      <c r="G1097" s="1"/>
      <c r="H1097" s="1"/>
      <c r="I1097" s="1"/>
      <c r="J1097" s="1"/>
      <c r="K1097" s="90"/>
      <c r="L1097" s="90"/>
      <c r="M1097" s="71"/>
      <c r="N1097" s="1"/>
      <c r="O1097" s="1"/>
      <c r="P1097" s="1"/>
      <c r="Q1097" s="1"/>
      <c r="R1097" s="1"/>
      <c r="S1097" s="1"/>
      <c r="T1097" s="1"/>
      <c r="U1097" s="1"/>
    </row>
    <row r="1098" spans="2:21" x14ac:dyDescent="0.25">
      <c r="B1098" s="1"/>
      <c r="C1098" s="1"/>
      <c r="D1098" s="1"/>
      <c r="E1098" s="1"/>
      <c r="F1098" s="1"/>
      <c r="G1098" s="1"/>
      <c r="H1098" s="1"/>
      <c r="I1098" s="1"/>
      <c r="J1098" s="1"/>
      <c r="K1098" s="90"/>
      <c r="L1098" s="90"/>
      <c r="M1098" s="71"/>
      <c r="N1098" s="1"/>
      <c r="O1098" s="1"/>
      <c r="P1098" s="1"/>
      <c r="Q1098" s="1"/>
      <c r="R1098" s="1"/>
      <c r="S1098" s="1"/>
      <c r="T1098" s="1"/>
      <c r="U1098" s="1"/>
    </row>
    <row r="1099" spans="2:21" x14ac:dyDescent="0.25">
      <c r="B1099" s="1"/>
      <c r="C1099" s="1"/>
      <c r="D1099" s="1"/>
      <c r="E1099" s="1"/>
      <c r="F1099" s="1"/>
      <c r="G1099" s="1"/>
      <c r="H1099" s="1"/>
      <c r="I1099" s="1"/>
      <c r="J1099" s="1"/>
      <c r="K1099" s="90"/>
      <c r="L1099" s="90"/>
      <c r="M1099" s="71"/>
      <c r="N1099" s="1"/>
      <c r="O1099" s="1"/>
      <c r="P1099" s="1"/>
      <c r="Q1099" s="1"/>
      <c r="R1099" s="1"/>
      <c r="S1099" s="1"/>
      <c r="T1099" s="1"/>
      <c r="U1099" s="1"/>
    </row>
    <row r="1100" spans="2:21" x14ac:dyDescent="0.25">
      <c r="B1100" s="1"/>
      <c r="C1100" s="1"/>
      <c r="D1100" s="1"/>
      <c r="E1100" s="1"/>
      <c r="F1100" s="1"/>
      <c r="G1100" s="1"/>
      <c r="H1100" s="1"/>
      <c r="I1100" s="1"/>
      <c r="J1100" s="1"/>
      <c r="K1100" s="90"/>
      <c r="L1100" s="90"/>
      <c r="M1100" s="71"/>
      <c r="N1100" s="1"/>
      <c r="O1100" s="1"/>
      <c r="P1100" s="1"/>
      <c r="Q1100" s="1"/>
      <c r="R1100" s="1"/>
      <c r="S1100" s="1"/>
      <c r="T1100" s="1"/>
      <c r="U1100" s="1"/>
    </row>
    <row r="1101" spans="2:21" x14ac:dyDescent="0.25">
      <c r="B1101" s="1"/>
      <c r="C1101" s="1"/>
      <c r="D1101" s="1"/>
      <c r="E1101" s="1"/>
      <c r="F1101" s="1"/>
      <c r="G1101" s="1"/>
      <c r="H1101" s="1"/>
      <c r="I1101" s="1"/>
      <c r="J1101" s="1"/>
      <c r="K1101" s="90"/>
      <c r="L1101" s="90"/>
      <c r="M1101" s="71"/>
      <c r="N1101" s="1"/>
      <c r="O1101" s="1"/>
      <c r="P1101" s="1"/>
      <c r="Q1101" s="1"/>
      <c r="R1101" s="1"/>
      <c r="S1101" s="1"/>
      <c r="T1101" s="1"/>
      <c r="U1101" s="1"/>
    </row>
    <row r="1102" spans="2:21" x14ac:dyDescent="0.25">
      <c r="B1102" s="1"/>
      <c r="C1102" s="1"/>
      <c r="D1102" s="1"/>
      <c r="E1102" s="1"/>
      <c r="F1102" s="1"/>
      <c r="G1102" s="1"/>
      <c r="H1102" s="1"/>
      <c r="I1102" s="1"/>
      <c r="J1102" s="1"/>
      <c r="K1102" s="90"/>
      <c r="L1102" s="90"/>
      <c r="M1102" s="71"/>
      <c r="N1102" s="1"/>
      <c r="O1102" s="1"/>
      <c r="P1102" s="1"/>
      <c r="Q1102" s="1"/>
      <c r="R1102" s="1"/>
      <c r="S1102" s="1"/>
      <c r="T1102" s="1"/>
      <c r="U1102" s="1"/>
    </row>
    <row r="1103" spans="2:21" x14ac:dyDescent="0.25">
      <c r="B1103" s="1"/>
      <c r="C1103" s="1"/>
      <c r="D1103" s="1"/>
      <c r="E1103" s="1"/>
      <c r="F1103" s="1"/>
      <c r="G1103" s="1"/>
      <c r="H1103" s="1"/>
      <c r="I1103" s="1"/>
      <c r="J1103" s="1"/>
      <c r="K1103" s="90"/>
      <c r="L1103" s="90"/>
      <c r="M1103" s="71"/>
      <c r="N1103" s="1"/>
      <c r="O1103" s="1"/>
      <c r="P1103" s="1"/>
      <c r="Q1103" s="1"/>
      <c r="R1103" s="1"/>
      <c r="S1103" s="1"/>
      <c r="T1103" s="1"/>
      <c r="U1103" s="1"/>
    </row>
    <row r="1104" spans="2:21" x14ac:dyDescent="0.25">
      <c r="B1104" s="1"/>
      <c r="C1104" s="1"/>
      <c r="D1104" s="1"/>
      <c r="E1104" s="1"/>
      <c r="F1104" s="1"/>
      <c r="G1104" s="1"/>
      <c r="H1104" s="1"/>
      <c r="I1104" s="1"/>
      <c r="J1104" s="1"/>
      <c r="K1104" s="90"/>
      <c r="L1104" s="90"/>
      <c r="M1104" s="71"/>
      <c r="N1104" s="1"/>
      <c r="O1104" s="1"/>
      <c r="P1104" s="1"/>
      <c r="Q1104" s="1"/>
      <c r="R1104" s="1"/>
      <c r="S1104" s="1"/>
      <c r="T1104" s="1"/>
      <c r="U1104" s="1"/>
    </row>
    <row r="1105" spans="2:21" x14ac:dyDescent="0.25">
      <c r="B1105" s="1"/>
      <c r="C1105" s="1"/>
      <c r="D1105" s="1"/>
      <c r="E1105" s="1"/>
      <c r="F1105" s="1"/>
      <c r="G1105" s="1"/>
      <c r="H1105" s="1"/>
      <c r="I1105" s="1"/>
      <c r="J1105" s="1"/>
      <c r="K1105" s="90"/>
      <c r="L1105" s="90"/>
      <c r="M1105" s="71"/>
      <c r="N1105" s="1"/>
      <c r="O1105" s="1"/>
      <c r="P1105" s="1"/>
      <c r="Q1105" s="1"/>
      <c r="R1105" s="1"/>
      <c r="S1105" s="1"/>
      <c r="T1105" s="1"/>
      <c r="U1105" s="1"/>
    </row>
    <row r="1106" spans="2:21" x14ac:dyDescent="0.25">
      <c r="B1106" s="1"/>
      <c r="C1106" s="1"/>
      <c r="D1106" s="1"/>
      <c r="E1106" s="1"/>
      <c r="F1106" s="1"/>
      <c r="G1106" s="1"/>
      <c r="H1106" s="1"/>
      <c r="I1106" s="1"/>
      <c r="J1106" s="1"/>
      <c r="K1106" s="90"/>
      <c r="L1106" s="90"/>
      <c r="M1106" s="71"/>
      <c r="N1106" s="1"/>
      <c r="O1106" s="1"/>
      <c r="P1106" s="1"/>
      <c r="Q1106" s="1"/>
      <c r="R1106" s="1"/>
      <c r="S1106" s="1"/>
      <c r="T1106" s="1"/>
      <c r="U1106" s="1"/>
    </row>
    <row r="1107" spans="2:21" x14ac:dyDescent="0.25">
      <c r="B1107" s="1"/>
      <c r="C1107" s="1"/>
      <c r="D1107" s="1"/>
      <c r="E1107" s="1"/>
      <c r="F1107" s="1"/>
      <c r="G1107" s="1"/>
      <c r="H1107" s="1"/>
      <c r="I1107" s="1"/>
      <c r="J1107" s="1"/>
      <c r="K1107" s="90"/>
      <c r="L1107" s="90"/>
      <c r="M1107" s="71"/>
      <c r="N1107" s="1"/>
      <c r="O1107" s="1"/>
      <c r="P1107" s="1"/>
      <c r="Q1107" s="1"/>
      <c r="R1107" s="1"/>
      <c r="S1107" s="1"/>
      <c r="T1107" s="1"/>
      <c r="U1107" s="1"/>
    </row>
    <row r="1108" spans="2:21" x14ac:dyDescent="0.25">
      <c r="B1108" s="1"/>
      <c r="C1108" s="1"/>
      <c r="D1108" s="1"/>
      <c r="E1108" s="1"/>
      <c r="F1108" s="1"/>
      <c r="G1108" s="1"/>
      <c r="H1108" s="1"/>
      <c r="I1108" s="1"/>
      <c r="J1108" s="1"/>
      <c r="K1108" s="90"/>
      <c r="L1108" s="90"/>
      <c r="M1108" s="71"/>
      <c r="N1108" s="1"/>
      <c r="O1108" s="1"/>
      <c r="P1108" s="1"/>
      <c r="Q1108" s="1"/>
      <c r="R1108" s="1"/>
      <c r="S1108" s="1"/>
      <c r="T1108" s="1"/>
      <c r="U1108" s="1"/>
    </row>
    <row r="1109" spans="2:21" x14ac:dyDescent="0.25">
      <c r="B1109" s="1"/>
      <c r="C1109" s="1"/>
      <c r="D1109" s="1"/>
      <c r="E1109" s="1"/>
      <c r="F1109" s="1"/>
      <c r="G1109" s="1"/>
      <c r="H1109" s="1"/>
      <c r="I1109" s="1"/>
      <c r="J1109" s="1"/>
      <c r="K1109" s="90"/>
      <c r="L1109" s="90"/>
      <c r="M1109" s="71"/>
      <c r="N1109" s="1"/>
      <c r="O1109" s="1"/>
      <c r="P1109" s="1"/>
      <c r="Q1109" s="1"/>
      <c r="R1109" s="1"/>
      <c r="S1109" s="1"/>
      <c r="T1109" s="1"/>
      <c r="U1109" s="1"/>
    </row>
    <row r="1110" spans="2:21" x14ac:dyDescent="0.25">
      <c r="B1110" s="1"/>
      <c r="C1110" s="1"/>
      <c r="D1110" s="1"/>
      <c r="E1110" s="1"/>
      <c r="F1110" s="1"/>
      <c r="G1110" s="1"/>
      <c r="H1110" s="1"/>
      <c r="I1110" s="1"/>
      <c r="J1110" s="1"/>
      <c r="K1110" s="90"/>
      <c r="L1110" s="90"/>
      <c r="M1110" s="71"/>
      <c r="N1110" s="1"/>
      <c r="O1110" s="1"/>
      <c r="P1110" s="1"/>
      <c r="Q1110" s="1"/>
      <c r="R1110" s="1"/>
      <c r="S1110" s="1"/>
      <c r="T1110" s="1"/>
      <c r="U1110" s="1"/>
    </row>
    <row r="1111" spans="2:21" x14ac:dyDescent="0.25">
      <c r="B1111" s="1"/>
      <c r="C1111" s="1"/>
      <c r="D1111" s="1"/>
      <c r="E1111" s="1"/>
      <c r="F1111" s="1"/>
      <c r="G1111" s="1"/>
      <c r="H1111" s="1"/>
      <c r="I1111" s="1"/>
      <c r="J1111" s="1"/>
      <c r="K1111" s="90"/>
      <c r="L1111" s="90"/>
      <c r="M1111" s="71"/>
      <c r="N1111" s="1"/>
      <c r="O1111" s="1"/>
      <c r="P1111" s="1"/>
      <c r="Q1111" s="1"/>
      <c r="R1111" s="1"/>
      <c r="S1111" s="1"/>
      <c r="T1111" s="1"/>
      <c r="U1111" s="1"/>
    </row>
    <row r="1112" spans="2:21" x14ac:dyDescent="0.25">
      <c r="B1112" s="1"/>
      <c r="C1112" s="1"/>
      <c r="D1112" s="1"/>
      <c r="E1112" s="1"/>
      <c r="F1112" s="1"/>
      <c r="G1112" s="1"/>
      <c r="H1112" s="1"/>
      <c r="I1112" s="1"/>
      <c r="J1112" s="1"/>
      <c r="K1112" s="90"/>
      <c r="L1112" s="90"/>
      <c r="M1112" s="71"/>
      <c r="N1112" s="1"/>
      <c r="O1112" s="1"/>
      <c r="P1112" s="1"/>
      <c r="Q1112" s="1"/>
      <c r="R1112" s="1"/>
      <c r="S1112" s="1"/>
      <c r="T1112" s="1"/>
      <c r="U1112" s="1"/>
    </row>
    <row r="1113" spans="2:21" x14ac:dyDescent="0.25">
      <c r="B1113" s="1"/>
      <c r="C1113" s="1"/>
      <c r="D1113" s="1"/>
      <c r="E1113" s="1"/>
      <c r="F1113" s="1"/>
      <c r="G1113" s="1"/>
      <c r="H1113" s="1"/>
      <c r="I1113" s="1"/>
      <c r="J1113" s="1"/>
      <c r="K1113" s="90"/>
      <c r="L1113" s="90"/>
      <c r="M1113" s="71"/>
      <c r="N1113" s="1"/>
      <c r="O1113" s="1"/>
      <c r="P1113" s="1"/>
      <c r="Q1113" s="1"/>
      <c r="R1113" s="1"/>
      <c r="S1113" s="1"/>
      <c r="T1113" s="1"/>
      <c r="U1113" s="1"/>
    </row>
    <row r="1114" spans="2:21" x14ac:dyDescent="0.25">
      <c r="B1114" s="1"/>
      <c r="C1114" s="1"/>
      <c r="D1114" s="1"/>
      <c r="E1114" s="1"/>
      <c r="F1114" s="1"/>
      <c r="G1114" s="1"/>
      <c r="H1114" s="1"/>
      <c r="I1114" s="1"/>
      <c r="J1114" s="1"/>
      <c r="K1114" s="90"/>
      <c r="L1114" s="90"/>
      <c r="M1114" s="71"/>
      <c r="N1114" s="1"/>
      <c r="O1114" s="1"/>
      <c r="P1114" s="1"/>
      <c r="Q1114" s="1"/>
      <c r="R1114" s="1"/>
      <c r="S1114" s="1"/>
      <c r="T1114" s="1"/>
      <c r="U1114" s="1"/>
    </row>
    <row r="1115" spans="2:21" x14ac:dyDescent="0.25">
      <c r="B1115" s="1"/>
      <c r="C1115" s="1"/>
      <c r="D1115" s="1"/>
      <c r="E1115" s="1"/>
      <c r="F1115" s="1"/>
      <c r="G1115" s="1"/>
      <c r="H1115" s="1"/>
      <c r="I1115" s="1"/>
      <c r="J1115" s="1"/>
      <c r="K1115" s="90"/>
      <c r="L1115" s="90"/>
      <c r="M1115" s="71"/>
      <c r="N1115" s="1"/>
      <c r="O1115" s="1"/>
      <c r="P1115" s="1"/>
      <c r="Q1115" s="1"/>
      <c r="R1115" s="1"/>
      <c r="S1115" s="1"/>
      <c r="T1115" s="1"/>
      <c r="U1115" s="1"/>
    </row>
    <row r="1116" spans="2:21" x14ac:dyDescent="0.25">
      <c r="B1116" s="1"/>
      <c r="C1116" s="1"/>
      <c r="D1116" s="1"/>
      <c r="E1116" s="1"/>
      <c r="F1116" s="1"/>
      <c r="G1116" s="1"/>
      <c r="H1116" s="1"/>
      <c r="I1116" s="1"/>
      <c r="J1116" s="1"/>
      <c r="K1116" s="90"/>
      <c r="L1116" s="90"/>
      <c r="M1116" s="71"/>
      <c r="N1116" s="1"/>
      <c r="O1116" s="1"/>
      <c r="P1116" s="1"/>
      <c r="Q1116" s="1"/>
      <c r="R1116" s="1"/>
      <c r="S1116" s="1"/>
      <c r="T1116" s="1"/>
      <c r="U1116" s="1"/>
    </row>
    <row r="1117" spans="2:21" x14ac:dyDescent="0.25">
      <c r="B1117" s="1"/>
      <c r="C1117" s="1"/>
      <c r="D1117" s="1"/>
      <c r="E1117" s="1"/>
      <c r="F1117" s="1"/>
      <c r="G1117" s="1"/>
      <c r="H1117" s="1"/>
      <c r="I1117" s="1"/>
      <c r="J1117" s="1"/>
      <c r="K1117" s="90"/>
      <c r="L1117" s="90"/>
      <c r="M1117" s="71"/>
      <c r="N1117" s="1"/>
      <c r="O1117" s="1"/>
      <c r="P1117" s="1"/>
      <c r="Q1117" s="1"/>
      <c r="R1117" s="1"/>
      <c r="S1117" s="1"/>
      <c r="T1117" s="1"/>
      <c r="U1117" s="1"/>
    </row>
    <row r="1118" spans="2:21" x14ac:dyDescent="0.25">
      <c r="B1118" s="1"/>
      <c r="C1118" s="1"/>
      <c r="D1118" s="1"/>
      <c r="E1118" s="1"/>
      <c r="F1118" s="1"/>
      <c r="G1118" s="1"/>
      <c r="H1118" s="1"/>
      <c r="I1118" s="1"/>
      <c r="J1118" s="1"/>
      <c r="K1118" s="90"/>
      <c r="L1118" s="90"/>
      <c r="M1118" s="71"/>
      <c r="N1118" s="1"/>
      <c r="O1118" s="1"/>
      <c r="P1118" s="1"/>
      <c r="Q1118" s="1"/>
      <c r="R1118" s="1"/>
      <c r="S1118" s="1"/>
      <c r="T1118" s="1"/>
      <c r="U1118" s="1"/>
    </row>
    <row r="1119" spans="2:21" x14ac:dyDescent="0.25">
      <c r="B1119" s="1"/>
      <c r="C1119" s="1"/>
      <c r="D1119" s="1"/>
      <c r="E1119" s="1"/>
      <c r="F1119" s="1"/>
      <c r="G1119" s="1"/>
      <c r="H1119" s="1"/>
      <c r="I1119" s="1"/>
      <c r="J1119" s="1"/>
      <c r="K1119" s="90"/>
      <c r="L1119" s="90"/>
      <c r="M1119" s="71"/>
      <c r="N1119" s="1"/>
      <c r="O1119" s="1"/>
      <c r="P1119" s="1"/>
      <c r="Q1119" s="1"/>
      <c r="R1119" s="1"/>
      <c r="S1119" s="1"/>
      <c r="T1119" s="1"/>
      <c r="U1119" s="1"/>
    </row>
    <row r="1120" spans="2:21" x14ac:dyDescent="0.25">
      <c r="B1120" s="1"/>
      <c r="C1120" s="1"/>
      <c r="D1120" s="1"/>
      <c r="E1120" s="1"/>
      <c r="F1120" s="1"/>
      <c r="G1120" s="1"/>
      <c r="H1120" s="1"/>
      <c r="I1120" s="1"/>
      <c r="J1120" s="1"/>
      <c r="K1120" s="90"/>
      <c r="L1120" s="90"/>
      <c r="M1120" s="71"/>
      <c r="N1120" s="1"/>
      <c r="O1120" s="1"/>
      <c r="P1120" s="1"/>
      <c r="Q1120" s="1"/>
      <c r="R1120" s="1"/>
      <c r="S1120" s="1"/>
      <c r="T1120" s="1"/>
      <c r="U1120" s="1"/>
    </row>
    <row r="1121" spans="2:21" x14ac:dyDescent="0.25">
      <c r="B1121" s="1"/>
      <c r="C1121" s="1"/>
      <c r="D1121" s="1"/>
      <c r="E1121" s="1"/>
      <c r="F1121" s="1"/>
      <c r="G1121" s="1"/>
      <c r="H1121" s="1"/>
      <c r="I1121" s="1"/>
      <c r="J1121" s="1"/>
      <c r="K1121" s="90"/>
      <c r="L1121" s="90"/>
      <c r="M1121" s="71"/>
      <c r="N1121" s="1"/>
      <c r="O1121" s="1"/>
      <c r="P1121" s="1"/>
      <c r="Q1121" s="1"/>
      <c r="R1121" s="1"/>
      <c r="S1121" s="1"/>
      <c r="T1121" s="1"/>
      <c r="U1121" s="1"/>
    </row>
    <row r="1122" spans="2:21" x14ac:dyDescent="0.25">
      <c r="B1122" s="1"/>
      <c r="C1122" s="1"/>
      <c r="D1122" s="1"/>
      <c r="E1122" s="1"/>
      <c r="F1122" s="1"/>
      <c r="G1122" s="1"/>
      <c r="H1122" s="1"/>
      <c r="I1122" s="1"/>
      <c r="J1122" s="1"/>
      <c r="K1122" s="90"/>
      <c r="L1122" s="90"/>
      <c r="M1122" s="71"/>
      <c r="N1122" s="1"/>
      <c r="O1122" s="1"/>
      <c r="P1122" s="1"/>
      <c r="Q1122" s="1"/>
      <c r="R1122" s="1"/>
      <c r="S1122" s="1"/>
      <c r="T1122" s="1"/>
      <c r="U1122" s="1"/>
    </row>
    <row r="1123" spans="2:21" x14ac:dyDescent="0.25">
      <c r="B1123" s="1"/>
      <c r="C1123" s="1"/>
      <c r="D1123" s="1"/>
      <c r="E1123" s="1"/>
      <c r="F1123" s="1"/>
      <c r="G1123" s="1"/>
      <c r="H1123" s="1"/>
      <c r="I1123" s="1"/>
      <c r="J1123" s="1"/>
      <c r="K1123" s="90"/>
      <c r="L1123" s="90"/>
      <c r="M1123" s="71"/>
      <c r="N1123" s="1"/>
      <c r="O1123" s="1"/>
      <c r="P1123" s="1"/>
      <c r="Q1123" s="1"/>
      <c r="R1123" s="1"/>
      <c r="S1123" s="1"/>
      <c r="T1123" s="1"/>
      <c r="U1123" s="1"/>
    </row>
    <row r="1124" spans="2:21" x14ac:dyDescent="0.25">
      <c r="B1124" s="1"/>
      <c r="C1124" s="1"/>
      <c r="D1124" s="1"/>
      <c r="E1124" s="1"/>
      <c r="F1124" s="1"/>
      <c r="G1124" s="1"/>
      <c r="H1124" s="1"/>
      <c r="I1124" s="1"/>
      <c r="J1124" s="1"/>
      <c r="K1124" s="90"/>
      <c r="L1124" s="90"/>
      <c r="M1124" s="71"/>
      <c r="N1124" s="1"/>
      <c r="O1124" s="1"/>
      <c r="P1124" s="1"/>
      <c r="Q1124" s="1"/>
      <c r="R1124" s="1"/>
      <c r="S1124" s="1"/>
      <c r="T1124" s="1"/>
      <c r="U1124" s="1"/>
    </row>
    <row r="1125" spans="2:21" x14ac:dyDescent="0.25">
      <c r="B1125" s="1"/>
      <c r="C1125" s="1"/>
      <c r="D1125" s="1"/>
      <c r="E1125" s="1"/>
      <c r="F1125" s="1"/>
      <c r="G1125" s="1"/>
      <c r="H1125" s="1"/>
      <c r="I1125" s="1"/>
      <c r="J1125" s="1"/>
      <c r="K1125" s="90"/>
      <c r="L1125" s="90"/>
      <c r="M1125" s="71"/>
      <c r="N1125" s="1"/>
      <c r="O1125" s="1"/>
      <c r="P1125" s="1"/>
      <c r="Q1125" s="1"/>
      <c r="R1125" s="1"/>
      <c r="S1125" s="1"/>
      <c r="T1125" s="1"/>
      <c r="U1125" s="1"/>
    </row>
    <row r="1126" spans="2:21" x14ac:dyDescent="0.25">
      <c r="B1126" s="1"/>
      <c r="C1126" s="1"/>
      <c r="D1126" s="1"/>
      <c r="E1126" s="1"/>
      <c r="F1126" s="1"/>
      <c r="G1126" s="1"/>
      <c r="H1126" s="1"/>
      <c r="I1126" s="1"/>
      <c r="J1126" s="1"/>
      <c r="K1126" s="90"/>
      <c r="L1126" s="90"/>
      <c r="M1126" s="71"/>
      <c r="N1126" s="1"/>
      <c r="O1126" s="1"/>
      <c r="P1126" s="1"/>
      <c r="Q1126" s="1"/>
      <c r="R1126" s="1"/>
      <c r="S1126" s="1"/>
      <c r="T1126" s="1"/>
      <c r="U1126" s="1"/>
    </row>
    <row r="1127" spans="2:21" x14ac:dyDescent="0.25">
      <c r="B1127" s="1"/>
      <c r="C1127" s="1"/>
      <c r="D1127" s="1"/>
      <c r="E1127" s="1"/>
      <c r="F1127" s="1"/>
      <c r="G1127" s="1"/>
      <c r="H1127" s="1"/>
      <c r="I1127" s="1"/>
      <c r="J1127" s="1"/>
      <c r="K1127" s="90"/>
      <c r="L1127" s="90"/>
      <c r="M1127" s="71"/>
      <c r="N1127" s="1"/>
      <c r="O1127" s="1"/>
      <c r="P1127" s="1"/>
      <c r="Q1127" s="1"/>
      <c r="R1127" s="1"/>
      <c r="S1127" s="1"/>
      <c r="T1127" s="1"/>
      <c r="U1127" s="1"/>
    </row>
    <row r="1128" spans="2:21" x14ac:dyDescent="0.25">
      <c r="B1128" s="1"/>
      <c r="C1128" s="1"/>
      <c r="D1128" s="1"/>
      <c r="E1128" s="1"/>
      <c r="F1128" s="1"/>
      <c r="G1128" s="1"/>
      <c r="H1128" s="1"/>
      <c r="I1128" s="1"/>
      <c r="J1128" s="1"/>
      <c r="K1128" s="90"/>
      <c r="L1128" s="90"/>
      <c r="M1128" s="71"/>
      <c r="N1128" s="1"/>
      <c r="O1128" s="1"/>
      <c r="P1128" s="1"/>
      <c r="Q1128" s="1"/>
      <c r="R1128" s="1"/>
      <c r="S1128" s="1"/>
      <c r="T1128" s="1"/>
      <c r="U1128" s="1"/>
    </row>
    <row r="1129" spans="2:21" x14ac:dyDescent="0.25">
      <c r="B1129" s="1"/>
      <c r="C1129" s="1"/>
      <c r="D1129" s="1"/>
      <c r="E1129" s="1"/>
      <c r="F1129" s="1"/>
      <c r="G1129" s="1"/>
      <c r="H1129" s="1"/>
      <c r="I1129" s="1"/>
      <c r="J1129" s="1"/>
      <c r="K1129" s="90"/>
      <c r="L1129" s="90"/>
      <c r="M1129" s="71"/>
      <c r="N1129" s="1"/>
      <c r="O1129" s="1"/>
      <c r="P1129" s="1"/>
      <c r="Q1129" s="1"/>
      <c r="R1129" s="1"/>
      <c r="S1129" s="1"/>
      <c r="T1129" s="1"/>
      <c r="U1129" s="1"/>
    </row>
    <row r="1130" spans="2:21" x14ac:dyDescent="0.25">
      <c r="B1130" s="1"/>
      <c r="C1130" s="1"/>
      <c r="D1130" s="1"/>
      <c r="E1130" s="1"/>
      <c r="F1130" s="1"/>
      <c r="G1130" s="1"/>
      <c r="H1130" s="1"/>
      <c r="I1130" s="1"/>
      <c r="J1130" s="1"/>
      <c r="K1130" s="90"/>
      <c r="L1130" s="90"/>
      <c r="M1130" s="71"/>
      <c r="N1130" s="1"/>
      <c r="O1130" s="1"/>
      <c r="P1130" s="1"/>
      <c r="Q1130" s="1"/>
      <c r="R1130" s="1"/>
      <c r="S1130" s="1"/>
      <c r="T1130" s="1"/>
      <c r="U1130" s="1"/>
    </row>
    <row r="1131" spans="2:21" x14ac:dyDescent="0.25">
      <c r="B1131" s="1"/>
      <c r="C1131" s="1"/>
      <c r="D1131" s="1"/>
      <c r="E1131" s="1"/>
      <c r="F1131" s="1"/>
      <c r="G1131" s="1"/>
      <c r="H1131" s="1"/>
      <c r="I1131" s="1"/>
      <c r="J1131" s="1"/>
      <c r="K1131" s="90"/>
      <c r="L1131" s="90"/>
      <c r="M1131" s="71"/>
      <c r="N1131" s="1"/>
      <c r="O1131" s="1"/>
      <c r="P1131" s="1"/>
      <c r="Q1131" s="1"/>
      <c r="R1131" s="1"/>
      <c r="S1131" s="1"/>
      <c r="T1131" s="1"/>
      <c r="U1131" s="1"/>
    </row>
    <row r="1132" spans="2:21" x14ac:dyDescent="0.25">
      <c r="B1132" s="1"/>
      <c r="C1132" s="1"/>
      <c r="D1132" s="1"/>
      <c r="E1132" s="1"/>
      <c r="F1132" s="1"/>
      <c r="G1132" s="1"/>
      <c r="H1132" s="1"/>
      <c r="I1132" s="1"/>
      <c r="J1132" s="1"/>
      <c r="K1132" s="90"/>
      <c r="L1132" s="90"/>
      <c r="M1132" s="71"/>
      <c r="N1132" s="1"/>
      <c r="O1132" s="1"/>
      <c r="P1132" s="1"/>
      <c r="Q1132" s="1"/>
      <c r="R1132" s="1"/>
      <c r="S1132" s="1"/>
      <c r="T1132" s="1"/>
      <c r="U1132" s="1"/>
    </row>
    <row r="1133" spans="2:21" x14ac:dyDescent="0.25">
      <c r="B1133" s="1"/>
      <c r="C1133" s="1"/>
      <c r="D1133" s="1"/>
      <c r="E1133" s="1"/>
      <c r="F1133" s="1"/>
      <c r="G1133" s="1"/>
      <c r="H1133" s="1"/>
      <c r="I1133" s="1"/>
      <c r="J1133" s="1"/>
      <c r="K1133" s="90"/>
      <c r="L1133" s="90"/>
      <c r="M1133" s="71"/>
      <c r="N1133" s="1"/>
      <c r="O1133" s="1"/>
      <c r="P1133" s="1"/>
      <c r="Q1133" s="1"/>
      <c r="R1133" s="1"/>
      <c r="S1133" s="1"/>
      <c r="T1133" s="1"/>
      <c r="U1133" s="1"/>
    </row>
    <row r="1134" spans="2:21" x14ac:dyDescent="0.25">
      <c r="B1134" s="1"/>
      <c r="C1134" s="1"/>
      <c r="D1134" s="1"/>
      <c r="E1134" s="1"/>
      <c r="F1134" s="1"/>
      <c r="G1134" s="1"/>
      <c r="H1134" s="1"/>
      <c r="I1134" s="1"/>
      <c r="J1134" s="1"/>
      <c r="K1134" s="90"/>
      <c r="L1134" s="90"/>
      <c r="M1134" s="71"/>
      <c r="N1134" s="1"/>
      <c r="O1134" s="1"/>
      <c r="P1134" s="1"/>
      <c r="Q1134" s="1"/>
      <c r="R1134" s="1"/>
      <c r="S1134" s="1"/>
      <c r="T1134" s="1"/>
      <c r="U1134" s="1"/>
    </row>
    <row r="1135" spans="2:21" x14ac:dyDescent="0.25">
      <c r="B1135" s="1"/>
      <c r="C1135" s="1"/>
      <c r="D1135" s="1"/>
      <c r="E1135" s="1"/>
      <c r="F1135" s="1"/>
      <c r="G1135" s="1"/>
      <c r="H1135" s="1"/>
      <c r="I1135" s="1"/>
      <c r="J1135" s="1"/>
      <c r="K1135" s="90"/>
      <c r="L1135" s="90"/>
      <c r="M1135" s="71"/>
      <c r="N1135" s="1"/>
      <c r="O1135" s="1"/>
      <c r="P1135" s="1"/>
      <c r="Q1135" s="1"/>
      <c r="R1135" s="1"/>
      <c r="S1135" s="1"/>
      <c r="T1135" s="1"/>
      <c r="U1135" s="1"/>
    </row>
    <row r="1136" spans="2:21" x14ac:dyDescent="0.25">
      <c r="B1136" s="1"/>
      <c r="C1136" s="1"/>
      <c r="D1136" s="1"/>
      <c r="E1136" s="1"/>
      <c r="F1136" s="1"/>
      <c r="G1136" s="1"/>
      <c r="H1136" s="1"/>
      <c r="I1136" s="1"/>
      <c r="J1136" s="1"/>
      <c r="K1136" s="90"/>
      <c r="L1136" s="90"/>
      <c r="M1136" s="71"/>
      <c r="N1136" s="1"/>
      <c r="O1136" s="1"/>
      <c r="P1136" s="1"/>
      <c r="Q1136" s="1"/>
      <c r="R1136" s="1"/>
      <c r="S1136" s="1"/>
      <c r="T1136" s="1"/>
      <c r="U1136" s="1"/>
    </row>
    <row r="1137" spans="2:21" x14ac:dyDescent="0.25">
      <c r="B1137" s="1"/>
      <c r="C1137" s="1"/>
      <c r="D1137" s="1"/>
      <c r="E1137" s="1"/>
      <c r="F1137" s="1"/>
      <c r="G1137" s="1"/>
      <c r="H1137" s="1"/>
      <c r="I1137" s="1"/>
      <c r="J1137" s="1"/>
      <c r="K1137" s="90"/>
      <c r="L1137" s="90"/>
      <c r="M1137" s="71"/>
      <c r="N1137" s="1"/>
      <c r="O1137" s="1"/>
      <c r="P1137" s="1"/>
      <c r="Q1137" s="1"/>
      <c r="R1137" s="1"/>
      <c r="S1137" s="1"/>
      <c r="T1137" s="1"/>
      <c r="U1137" s="1"/>
    </row>
    <row r="1138" spans="2:21" x14ac:dyDescent="0.25">
      <c r="B1138" s="1"/>
      <c r="C1138" s="1"/>
      <c r="D1138" s="1"/>
      <c r="E1138" s="1"/>
      <c r="F1138" s="1"/>
      <c r="G1138" s="1"/>
      <c r="H1138" s="1"/>
      <c r="I1138" s="1"/>
      <c r="J1138" s="1"/>
      <c r="K1138" s="90"/>
      <c r="L1138" s="90"/>
      <c r="M1138" s="71"/>
      <c r="N1138" s="1"/>
      <c r="O1138" s="1"/>
      <c r="P1138" s="1"/>
      <c r="Q1138" s="1"/>
      <c r="R1138" s="1"/>
      <c r="S1138" s="1"/>
      <c r="T1138" s="1"/>
      <c r="U1138" s="1"/>
    </row>
    <row r="1139" spans="2:21" x14ac:dyDescent="0.25">
      <c r="B1139" s="1"/>
      <c r="C1139" s="1"/>
      <c r="D1139" s="1"/>
      <c r="E1139" s="1"/>
      <c r="F1139" s="1"/>
      <c r="G1139" s="1"/>
      <c r="H1139" s="1"/>
      <c r="I1139" s="1"/>
      <c r="J1139" s="1"/>
      <c r="K1139" s="90"/>
      <c r="L1139" s="90"/>
      <c r="M1139" s="71"/>
      <c r="N1139" s="1"/>
      <c r="O1139" s="1"/>
      <c r="P1139" s="1"/>
      <c r="Q1139" s="1"/>
      <c r="R1139" s="1"/>
      <c r="S1139" s="1"/>
      <c r="T1139" s="1"/>
      <c r="U1139" s="1"/>
    </row>
    <row r="1140" spans="2:21" x14ac:dyDescent="0.25">
      <c r="B1140" s="1"/>
      <c r="C1140" s="1"/>
      <c r="D1140" s="1"/>
      <c r="E1140" s="1"/>
      <c r="F1140" s="1"/>
      <c r="G1140" s="1"/>
      <c r="H1140" s="1"/>
      <c r="I1140" s="1"/>
      <c r="J1140" s="1"/>
      <c r="K1140" s="90"/>
      <c r="L1140" s="90"/>
      <c r="M1140" s="71"/>
      <c r="N1140" s="1"/>
      <c r="O1140" s="1"/>
      <c r="P1140" s="1"/>
      <c r="Q1140" s="1"/>
      <c r="R1140" s="1"/>
      <c r="S1140" s="1"/>
      <c r="T1140" s="1"/>
      <c r="U1140" s="1"/>
    </row>
    <row r="1141" spans="2:21" x14ac:dyDescent="0.25">
      <c r="B1141" s="1"/>
      <c r="C1141" s="1"/>
      <c r="D1141" s="1"/>
      <c r="E1141" s="1"/>
      <c r="F1141" s="1"/>
      <c r="G1141" s="1"/>
      <c r="H1141" s="1"/>
      <c r="I1141" s="1"/>
      <c r="J1141" s="1"/>
      <c r="K1141" s="90"/>
      <c r="L1141" s="90"/>
      <c r="M1141" s="71"/>
      <c r="N1141" s="1"/>
      <c r="O1141" s="1"/>
      <c r="P1141" s="1"/>
      <c r="Q1141" s="1"/>
      <c r="R1141" s="1"/>
      <c r="S1141" s="1"/>
      <c r="T1141" s="1"/>
      <c r="U1141" s="1"/>
    </row>
    <row r="1142" spans="2:21" x14ac:dyDescent="0.25">
      <c r="B1142" s="1"/>
      <c r="C1142" s="1"/>
      <c r="D1142" s="1"/>
      <c r="E1142" s="1"/>
      <c r="F1142" s="1"/>
      <c r="G1142" s="1"/>
      <c r="H1142" s="1"/>
      <c r="I1142" s="1"/>
      <c r="J1142" s="1"/>
      <c r="K1142" s="90"/>
      <c r="L1142" s="90"/>
      <c r="M1142" s="71"/>
      <c r="N1142" s="1"/>
      <c r="O1142" s="1"/>
      <c r="P1142" s="1"/>
      <c r="Q1142" s="1"/>
      <c r="R1142" s="1"/>
      <c r="S1142" s="1"/>
      <c r="T1142" s="1"/>
      <c r="U1142" s="1"/>
    </row>
    <row r="1143" spans="2:21" x14ac:dyDescent="0.25">
      <c r="B1143" s="1"/>
      <c r="C1143" s="1"/>
      <c r="D1143" s="1"/>
      <c r="E1143" s="1"/>
      <c r="F1143" s="1"/>
      <c r="G1143" s="1"/>
      <c r="H1143" s="1"/>
      <c r="I1143" s="1"/>
      <c r="J1143" s="1"/>
      <c r="K1143" s="90"/>
      <c r="L1143" s="90"/>
      <c r="M1143" s="71"/>
      <c r="N1143" s="1"/>
      <c r="O1143" s="1"/>
      <c r="P1143" s="1"/>
      <c r="Q1143" s="1"/>
      <c r="R1143" s="1"/>
      <c r="S1143" s="1"/>
      <c r="T1143" s="1"/>
      <c r="U1143" s="1"/>
    </row>
    <row r="1144" spans="2:21" x14ac:dyDescent="0.25">
      <c r="B1144" s="1"/>
      <c r="C1144" s="1"/>
      <c r="D1144" s="1"/>
      <c r="E1144" s="1"/>
      <c r="F1144" s="1"/>
      <c r="G1144" s="1"/>
      <c r="H1144" s="1"/>
      <c r="I1144" s="1"/>
      <c r="J1144" s="1"/>
      <c r="K1144" s="90"/>
      <c r="L1144" s="90"/>
      <c r="M1144" s="71"/>
      <c r="N1144" s="1"/>
      <c r="O1144" s="1"/>
      <c r="P1144" s="1"/>
      <c r="Q1144" s="1"/>
      <c r="R1144" s="1"/>
      <c r="S1144" s="1"/>
      <c r="T1144" s="1"/>
      <c r="U1144" s="1"/>
    </row>
    <row r="1145" spans="2:21" x14ac:dyDescent="0.25">
      <c r="B1145" s="1"/>
      <c r="C1145" s="1"/>
      <c r="D1145" s="1"/>
      <c r="E1145" s="1"/>
      <c r="F1145" s="1"/>
      <c r="G1145" s="1"/>
      <c r="H1145" s="1"/>
      <c r="I1145" s="1"/>
      <c r="J1145" s="1"/>
      <c r="K1145" s="90"/>
      <c r="L1145" s="90"/>
      <c r="M1145" s="71"/>
      <c r="N1145" s="1"/>
      <c r="O1145" s="1"/>
      <c r="P1145" s="1"/>
      <c r="Q1145" s="1"/>
      <c r="R1145" s="1"/>
      <c r="S1145" s="1"/>
      <c r="T1145" s="1"/>
      <c r="U1145" s="1"/>
    </row>
    <row r="1146" spans="2:21" x14ac:dyDescent="0.25">
      <c r="B1146" s="1"/>
      <c r="C1146" s="1"/>
      <c r="D1146" s="1"/>
      <c r="E1146" s="1"/>
      <c r="F1146" s="1"/>
      <c r="G1146" s="1"/>
      <c r="H1146" s="1"/>
      <c r="I1146" s="1"/>
      <c r="J1146" s="1"/>
      <c r="K1146" s="90"/>
      <c r="L1146" s="90"/>
      <c r="M1146" s="71"/>
      <c r="N1146" s="1"/>
      <c r="O1146" s="1"/>
      <c r="P1146" s="1"/>
      <c r="Q1146" s="1"/>
      <c r="R1146" s="1"/>
      <c r="S1146" s="1"/>
      <c r="T1146" s="1"/>
      <c r="U1146" s="1"/>
    </row>
    <row r="1147" spans="2:21" x14ac:dyDescent="0.25">
      <c r="B1147" s="1"/>
      <c r="C1147" s="1"/>
      <c r="D1147" s="1"/>
      <c r="E1147" s="1"/>
      <c r="F1147" s="1"/>
      <c r="G1147" s="1"/>
      <c r="H1147" s="1"/>
      <c r="I1147" s="1"/>
      <c r="J1147" s="1"/>
      <c r="K1147" s="90"/>
      <c r="L1147" s="90"/>
      <c r="M1147" s="71"/>
      <c r="N1147" s="1"/>
      <c r="O1147" s="1"/>
      <c r="P1147" s="1"/>
      <c r="Q1147" s="1"/>
      <c r="R1147" s="1"/>
      <c r="S1147" s="1"/>
      <c r="T1147" s="1"/>
      <c r="U1147" s="1"/>
    </row>
    <row r="1148" spans="2:21" x14ac:dyDescent="0.25">
      <c r="B1148" s="1"/>
      <c r="C1148" s="1"/>
      <c r="D1148" s="1"/>
      <c r="E1148" s="1"/>
      <c r="F1148" s="1"/>
      <c r="G1148" s="1"/>
      <c r="H1148" s="1"/>
      <c r="I1148" s="1"/>
      <c r="J1148" s="1"/>
      <c r="K1148" s="90"/>
      <c r="L1148" s="90"/>
      <c r="M1148" s="71"/>
      <c r="N1148" s="1"/>
      <c r="O1148" s="1"/>
      <c r="P1148" s="1"/>
      <c r="Q1148" s="1"/>
      <c r="R1148" s="1"/>
      <c r="S1148" s="1"/>
      <c r="T1148" s="1"/>
      <c r="U1148" s="1"/>
    </row>
    <row r="1149" spans="2:21" x14ac:dyDescent="0.25">
      <c r="B1149" s="1"/>
      <c r="C1149" s="1"/>
      <c r="D1149" s="1"/>
      <c r="E1149" s="1"/>
      <c r="F1149" s="1"/>
      <c r="G1149" s="1"/>
      <c r="H1149" s="1"/>
      <c r="I1149" s="1"/>
      <c r="J1149" s="1"/>
      <c r="K1149" s="90"/>
      <c r="L1149" s="90"/>
      <c r="M1149" s="71"/>
      <c r="N1149" s="1"/>
      <c r="O1149" s="1"/>
      <c r="P1149" s="1"/>
      <c r="Q1149" s="1"/>
      <c r="R1149" s="1"/>
      <c r="S1149" s="1"/>
      <c r="T1149" s="1"/>
      <c r="U1149" s="1"/>
    </row>
    <row r="1150" spans="2:21" x14ac:dyDescent="0.25">
      <c r="B1150" s="1"/>
      <c r="C1150" s="1"/>
      <c r="D1150" s="1"/>
      <c r="E1150" s="1"/>
      <c r="F1150" s="1"/>
      <c r="G1150" s="1"/>
      <c r="H1150" s="1"/>
      <c r="I1150" s="1"/>
      <c r="J1150" s="1"/>
      <c r="K1150" s="90"/>
      <c r="L1150" s="90"/>
      <c r="M1150" s="71"/>
      <c r="N1150" s="1"/>
      <c r="O1150" s="1"/>
      <c r="P1150" s="1"/>
      <c r="Q1150" s="1"/>
      <c r="R1150" s="1"/>
      <c r="S1150" s="1"/>
      <c r="T1150" s="1"/>
      <c r="U1150" s="1"/>
    </row>
    <row r="1151" spans="2:21" x14ac:dyDescent="0.25">
      <c r="B1151" s="1"/>
      <c r="C1151" s="1"/>
      <c r="D1151" s="1"/>
      <c r="E1151" s="1"/>
      <c r="F1151" s="1"/>
      <c r="G1151" s="1"/>
      <c r="H1151" s="1"/>
      <c r="I1151" s="1"/>
      <c r="J1151" s="1"/>
      <c r="K1151" s="90"/>
      <c r="L1151" s="90"/>
      <c r="M1151" s="71"/>
      <c r="N1151" s="1"/>
      <c r="O1151" s="1"/>
      <c r="P1151" s="1"/>
      <c r="Q1151" s="1"/>
      <c r="R1151" s="1"/>
      <c r="S1151" s="1"/>
      <c r="T1151" s="1"/>
      <c r="U1151" s="1"/>
    </row>
    <row r="1152" spans="2:21" x14ac:dyDescent="0.25">
      <c r="B1152" s="1"/>
      <c r="C1152" s="1"/>
      <c r="D1152" s="1"/>
      <c r="E1152" s="1"/>
      <c r="F1152" s="1"/>
      <c r="G1152" s="1"/>
      <c r="H1152" s="1"/>
      <c r="I1152" s="1"/>
      <c r="J1152" s="1"/>
      <c r="K1152" s="90"/>
      <c r="L1152" s="90"/>
      <c r="M1152" s="71"/>
      <c r="N1152" s="1"/>
      <c r="O1152" s="1"/>
      <c r="P1152" s="1"/>
      <c r="Q1152" s="1"/>
      <c r="R1152" s="1"/>
      <c r="S1152" s="1"/>
      <c r="T1152" s="1"/>
      <c r="U1152" s="1"/>
    </row>
    <row r="1153" spans="2:21" x14ac:dyDescent="0.25">
      <c r="B1153" s="1"/>
      <c r="C1153" s="1"/>
      <c r="D1153" s="1"/>
      <c r="E1153" s="1"/>
      <c r="F1153" s="1"/>
      <c r="G1153" s="1"/>
      <c r="H1153" s="1"/>
      <c r="I1153" s="1"/>
      <c r="J1153" s="1"/>
      <c r="K1153" s="90"/>
      <c r="L1153" s="90"/>
      <c r="M1153" s="71"/>
      <c r="N1153" s="1"/>
      <c r="O1153" s="1"/>
      <c r="P1153" s="1"/>
      <c r="Q1153" s="1"/>
      <c r="R1153" s="1"/>
      <c r="S1153" s="1"/>
      <c r="T1153" s="1"/>
      <c r="U1153" s="1"/>
    </row>
    <row r="1154" spans="2:21" x14ac:dyDescent="0.25">
      <c r="B1154" s="1"/>
      <c r="C1154" s="1"/>
      <c r="D1154" s="1"/>
      <c r="E1154" s="1"/>
      <c r="F1154" s="1"/>
      <c r="G1154" s="1"/>
      <c r="H1154" s="1"/>
      <c r="I1154" s="1"/>
      <c r="J1154" s="1"/>
      <c r="K1154" s="90"/>
      <c r="L1154" s="90"/>
      <c r="M1154" s="71"/>
      <c r="N1154" s="1"/>
      <c r="O1154" s="1"/>
      <c r="P1154" s="1"/>
      <c r="Q1154" s="1"/>
      <c r="R1154" s="1"/>
      <c r="S1154" s="1"/>
      <c r="T1154" s="1"/>
      <c r="U1154" s="1"/>
    </row>
    <row r="1155" spans="2:21" x14ac:dyDescent="0.25">
      <c r="B1155" s="1"/>
      <c r="C1155" s="1"/>
      <c r="D1155" s="1"/>
      <c r="E1155" s="1"/>
      <c r="F1155" s="1"/>
      <c r="G1155" s="1"/>
      <c r="H1155" s="1"/>
      <c r="I1155" s="1"/>
      <c r="J1155" s="1"/>
      <c r="K1155" s="90"/>
      <c r="L1155" s="90"/>
      <c r="M1155" s="71"/>
      <c r="N1155" s="1"/>
      <c r="O1155" s="1"/>
      <c r="P1155" s="1"/>
      <c r="Q1155" s="1"/>
      <c r="R1155" s="1"/>
      <c r="S1155" s="1"/>
      <c r="T1155" s="1"/>
      <c r="U1155" s="1"/>
    </row>
    <row r="1156" spans="2:21" x14ac:dyDescent="0.25">
      <c r="B1156" s="1"/>
      <c r="C1156" s="1"/>
      <c r="D1156" s="1"/>
      <c r="E1156" s="1"/>
      <c r="F1156" s="1"/>
      <c r="G1156" s="1"/>
      <c r="H1156" s="1"/>
      <c r="I1156" s="1"/>
      <c r="J1156" s="1"/>
      <c r="K1156" s="90"/>
      <c r="L1156" s="90"/>
      <c r="M1156" s="71"/>
      <c r="N1156" s="1"/>
      <c r="O1156" s="1"/>
      <c r="P1156" s="1"/>
      <c r="Q1156" s="1"/>
      <c r="R1156" s="1"/>
      <c r="S1156" s="1"/>
      <c r="T1156" s="1"/>
      <c r="U1156" s="1"/>
    </row>
    <row r="1157" spans="2:21" x14ac:dyDescent="0.25">
      <c r="B1157" s="1"/>
      <c r="C1157" s="1"/>
      <c r="D1157" s="1"/>
      <c r="E1157" s="1"/>
      <c r="F1157" s="1"/>
      <c r="G1157" s="1"/>
      <c r="H1157" s="1"/>
      <c r="I1157" s="1"/>
      <c r="J1157" s="1"/>
      <c r="K1157" s="90"/>
      <c r="L1157" s="90"/>
      <c r="M1157" s="71"/>
      <c r="N1157" s="1"/>
      <c r="O1157" s="1"/>
      <c r="P1157" s="1"/>
      <c r="Q1157" s="1"/>
      <c r="R1157" s="1"/>
      <c r="S1157" s="1"/>
      <c r="T1157" s="1"/>
      <c r="U1157" s="1"/>
    </row>
    <row r="1158" spans="2:21" x14ac:dyDescent="0.25">
      <c r="B1158" s="1"/>
      <c r="C1158" s="1"/>
      <c r="D1158" s="1"/>
      <c r="E1158" s="1"/>
      <c r="F1158" s="1"/>
      <c r="G1158" s="1"/>
      <c r="H1158" s="1"/>
      <c r="I1158" s="1"/>
      <c r="J1158" s="1"/>
      <c r="K1158" s="90"/>
      <c r="L1158" s="90"/>
      <c r="M1158" s="71"/>
      <c r="N1158" s="1"/>
      <c r="O1158" s="1"/>
      <c r="P1158" s="1"/>
      <c r="Q1158" s="1"/>
      <c r="R1158" s="1"/>
      <c r="S1158" s="1"/>
      <c r="T1158" s="1"/>
      <c r="U1158" s="1"/>
    </row>
    <row r="1159" spans="2:21" x14ac:dyDescent="0.25">
      <c r="B1159" s="1"/>
      <c r="C1159" s="1"/>
      <c r="D1159" s="1"/>
      <c r="E1159" s="1"/>
      <c r="F1159" s="1"/>
      <c r="G1159" s="1"/>
      <c r="H1159" s="1"/>
      <c r="I1159" s="1"/>
      <c r="J1159" s="1"/>
      <c r="K1159" s="90"/>
      <c r="L1159" s="90"/>
      <c r="M1159" s="71"/>
      <c r="N1159" s="1"/>
      <c r="O1159" s="1"/>
      <c r="P1159" s="1"/>
      <c r="Q1159" s="1"/>
      <c r="R1159" s="1"/>
      <c r="S1159" s="1"/>
      <c r="T1159" s="1"/>
      <c r="U1159" s="1"/>
    </row>
    <row r="1160" spans="2:21" x14ac:dyDescent="0.25">
      <c r="B1160" s="1"/>
      <c r="C1160" s="1"/>
      <c r="D1160" s="1"/>
      <c r="E1160" s="1"/>
      <c r="F1160" s="1"/>
      <c r="G1160" s="1"/>
      <c r="H1160" s="1"/>
      <c r="I1160" s="1"/>
      <c r="J1160" s="1"/>
      <c r="K1160" s="90"/>
      <c r="L1160" s="90"/>
      <c r="M1160" s="71"/>
      <c r="N1160" s="1"/>
      <c r="O1160" s="1"/>
      <c r="P1160" s="1"/>
      <c r="Q1160" s="1"/>
      <c r="R1160" s="1"/>
      <c r="S1160" s="1"/>
      <c r="T1160" s="1"/>
      <c r="U1160" s="1"/>
    </row>
    <row r="1161" spans="2:21" x14ac:dyDescent="0.25">
      <c r="B1161" s="1"/>
      <c r="C1161" s="1"/>
      <c r="D1161" s="1"/>
      <c r="E1161" s="1"/>
      <c r="F1161" s="1"/>
      <c r="G1161" s="1"/>
      <c r="H1161" s="1"/>
      <c r="I1161" s="1"/>
      <c r="J1161" s="1"/>
      <c r="K1161" s="90"/>
      <c r="L1161" s="90"/>
      <c r="M1161" s="71"/>
      <c r="N1161" s="1"/>
      <c r="O1161" s="1"/>
      <c r="P1161" s="1"/>
      <c r="Q1161" s="1"/>
      <c r="R1161" s="1"/>
      <c r="S1161" s="1"/>
      <c r="T1161" s="1"/>
      <c r="U1161" s="1"/>
    </row>
    <row r="1162" spans="2:21" x14ac:dyDescent="0.25">
      <c r="B1162" s="1"/>
      <c r="C1162" s="1"/>
      <c r="D1162" s="1"/>
      <c r="E1162" s="1"/>
      <c r="F1162" s="1"/>
      <c r="G1162" s="1"/>
      <c r="H1162" s="1"/>
      <c r="I1162" s="1"/>
      <c r="J1162" s="1"/>
      <c r="K1162" s="90"/>
      <c r="L1162" s="90"/>
      <c r="M1162" s="71"/>
      <c r="N1162" s="1"/>
      <c r="O1162" s="1"/>
      <c r="P1162" s="1"/>
      <c r="Q1162" s="1"/>
      <c r="R1162" s="1"/>
      <c r="S1162" s="1"/>
      <c r="T1162" s="1"/>
      <c r="U1162" s="1"/>
    </row>
    <row r="1163" spans="2:21" x14ac:dyDescent="0.25">
      <c r="B1163" s="1"/>
      <c r="C1163" s="1"/>
      <c r="D1163" s="1"/>
      <c r="E1163" s="1"/>
      <c r="F1163" s="1"/>
      <c r="G1163" s="1"/>
      <c r="H1163" s="1"/>
      <c r="I1163" s="1"/>
      <c r="J1163" s="1"/>
      <c r="K1163" s="90"/>
      <c r="L1163" s="90"/>
      <c r="M1163" s="71"/>
      <c r="N1163" s="1"/>
      <c r="O1163" s="1"/>
      <c r="P1163" s="1"/>
      <c r="Q1163" s="1"/>
      <c r="R1163" s="1"/>
      <c r="S1163" s="1"/>
      <c r="T1163" s="1"/>
      <c r="U1163" s="1"/>
    </row>
    <row r="1164" spans="2:21" x14ac:dyDescent="0.25">
      <c r="B1164" s="1"/>
      <c r="C1164" s="1"/>
      <c r="D1164" s="1"/>
      <c r="E1164" s="1"/>
      <c r="F1164" s="1"/>
      <c r="G1164" s="1"/>
      <c r="H1164" s="1"/>
      <c r="I1164" s="1"/>
      <c r="J1164" s="1"/>
      <c r="K1164" s="90"/>
      <c r="L1164" s="90"/>
      <c r="M1164" s="71"/>
      <c r="N1164" s="1"/>
      <c r="O1164" s="1"/>
      <c r="P1164" s="1"/>
      <c r="Q1164" s="1"/>
      <c r="R1164" s="1"/>
      <c r="S1164" s="1"/>
      <c r="T1164" s="1"/>
      <c r="U1164" s="1"/>
    </row>
    <row r="1165" spans="2:21" x14ac:dyDescent="0.25">
      <c r="B1165" s="1"/>
      <c r="C1165" s="1"/>
      <c r="D1165" s="1"/>
      <c r="E1165" s="1"/>
      <c r="F1165" s="1"/>
      <c r="G1165" s="1"/>
      <c r="H1165" s="1"/>
      <c r="I1165" s="1"/>
      <c r="J1165" s="1"/>
      <c r="K1165" s="90"/>
      <c r="L1165" s="90"/>
      <c r="M1165" s="71"/>
      <c r="N1165" s="1"/>
      <c r="O1165" s="1"/>
      <c r="P1165" s="1"/>
      <c r="Q1165" s="1"/>
      <c r="R1165" s="1"/>
      <c r="S1165" s="1"/>
      <c r="T1165" s="1"/>
      <c r="U1165" s="1"/>
    </row>
    <row r="1166" spans="2:21" x14ac:dyDescent="0.25">
      <c r="B1166" s="1"/>
      <c r="C1166" s="1"/>
      <c r="D1166" s="1"/>
      <c r="E1166" s="1"/>
      <c r="F1166" s="1"/>
      <c r="G1166" s="1"/>
      <c r="H1166" s="1"/>
      <c r="I1166" s="1"/>
      <c r="J1166" s="1"/>
      <c r="K1166" s="90"/>
      <c r="L1166" s="90"/>
      <c r="M1166" s="71"/>
      <c r="N1166" s="1"/>
      <c r="O1166" s="1"/>
      <c r="P1166" s="1"/>
      <c r="Q1166" s="1"/>
      <c r="R1166" s="1"/>
      <c r="S1166" s="1"/>
      <c r="T1166" s="1"/>
      <c r="U1166" s="1"/>
    </row>
    <row r="1167" spans="2:21" x14ac:dyDescent="0.25">
      <c r="B1167" s="1"/>
      <c r="C1167" s="1"/>
      <c r="D1167" s="1"/>
      <c r="E1167" s="1"/>
      <c r="F1167" s="1"/>
      <c r="G1167" s="1"/>
      <c r="H1167" s="1"/>
      <c r="I1167" s="1"/>
      <c r="J1167" s="1"/>
      <c r="K1167" s="90"/>
      <c r="L1167" s="90"/>
      <c r="M1167" s="71"/>
      <c r="N1167" s="1"/>
      <c r="O1167" s="1"/>
      <c r="P1167" s="1"/>
      <c r="Q1167" s="1"/>
      <c r="R1167" s="1"/>
      <c r="S1167" s="1"/>
      <c r="T1167" s="1"/>
      <c r="U1167" s="1"/>
    </row>
    <row r="1168" spans="2:21" x14ac:dyDescent="0.25">
      <c r="B1168" s="1"/>
      <c r="C1168" s="1"/>
      <c r="D1168" s="1"/>
      <c r="E1168" s="1"/>
      <c r="F1168" s="1"/>
      <c r="G1168" s="1"/>
      <c r="H1168" s="1"/>
      <c r="I1168" s="1"/>
      <c r="J1168" s="1"/>
      <c r="K1168" s="90"/>
      <c r="L1168" s="90"/>
      <c r="M1168" s="71"/>
      <c r="N1168" s="1"/>
      <c r="O1168" s="1"/>
      <c r="P1168" s="1"/>
      <c r="Q1168" s="1"/>
      <c r="R1168" s="1"/>
      <c r="S1168" s="1"/>
      <c r="T1168" s="1"/>
      <c r="U1168" s="1"/>
    </row>
    <row r="1169" spans="2:21" x14ac:dyDescent="0.25">
      <c r="B1169" s="1"/>
      <c r="C1169" s="1"/>
      <c r="D1169" s="1"/>
      <c r="E1169" s="1"/>
      <c r="F1169" s="1"/>
      <c r="G1169" s="1"/>
      <c r="H1169" s="1"/>
      <c r="I1169" s="1"/>
      <c r="J1169" s="1"/>
      <c r="K1169" s="90"/>
      <c r="L1169" s="90"/>
      <c r="M1169" s="71"/>
      <c r="N1169" s="1"/>
      <c r="O1169" s="1"/>
      <c r="P1169" s="1"/>
      <c r="Q1169" s="1"/>
      <c r="R1169" s="1"/>
      <c r="S1169" s="1"/>
      <c r="T1169" s="1"/>
      <c r="U1169" s="1"/>
    </row>
    <row r="1170" spans="2:21" x14ac:dyDescent="0.25">
      <c r="B1170" s="1"/>
      <c r="C1170" s="1"/>
      <c r="D1170" s="1"/>
      <c r="E1170" s="1"/>
      <c r="F1170" s="1"/>
      <c r="G1170" s="1"/>
      <c r="H1170" s="1"/>
      <c r="I1170" s="1"/>
      <c r="J1170" s="1"/>
      <c r="K1170" s="90"/>
      <c r="L1170" s="90"/>
      <c r="M1170" s="71"/>
      <c r="N1170" s="1"/>
      <c r="O1170" s="1"/>
      <c r="P1170" s="1"/>
      <c r="Q1170" s="1"/>
      <c r="R1170" s="1"/>
      <c r="S1170" s="1"/>
      <c r="T1170" s="1"/>
      <c r="U1170" s="1"/>
    </row>
    <row r="1171" spans="2:21" x14ac:dyDescent="0.25">
      <c r="B1171" s="1"/>
      <c r="C1171" s="1"/>
      <c r="D1171" s="1"/>
      <c r="E1171" s="1"/>
      <c r="F1171" s="1"/>
      <c r="G1171" s="1"/>
      <c r="H1171" s="1"/>
      <c r="I1171" s="1"/>
      <c r="J1171" s="1"/>
      <c r="K1171" s="90"/>
      <c r="L1171" s="90"/>
      <c r="M1171" s="71"/>
      <c r="N1171" s="1"/>
      <c r="O1171" s="1"/>
      <c r="P1171" s="1"/>
      <c r="Q1171" s="1"/>
      <c r="R1171" s="1"/>
      <c r="S1171" s="1"/>
      <c r="T1171" s="1"/>
      <c r="U1171" s="1"/>
    </row>
    <row r="1172" spans="2:21" x14ac:dyDescent="0.25">
      <c r="B1172" s="1"/>
      <c r="C1172" s="1"/>
      <c r="D1172" s="1"/>
      <c r="E1172" s="1"/>
      <c r="F1172" s="1"/>
      <c r="G1172" s="1"/>
      <c r="H1172" s="1"/>
      <c r="I1172" s="1"/>
      <c r="J1172" s="1"/>
      <c r="K1172" s="90"/>
      <c r="L1172" s="90"/>
      <c r="M1172" s="71"/>
      <c r="N1172" s="1"/>
      <c r="O1172" s="1"/>
      <c r="P1172" s="1"/>
      <c r="Q1172" s="1"/>
      <c r="R1172" s="1"/>
      <c r="S1172" s="1"/>
      <c r="T1172" s="1"/>
      <c r="U1172" s="1"/>
    </row>
    <row r="1173" spans="2:21" x14ac:dyDescent="0.25">
      <c r="B1173" s="1"/>
      <c r="C1173" s="1"/>
      <c r="D1173" s="1"/>
      <c r="E1173" s="1"/>
      <c r="F1173" s="1"/>
      <c r="G1173" s="1"/>
      <c r="H1173" s="1"/>
      <c r="I1173" s="1"/>
      <c r="J1173" s="1"/>
      <c r="K1173" s="90"/>
      <c r="L1173" s="90"/>
      <c r="M1173" s="71"/>
      <c r="N1173" s="1"/>
      <c r="O1173" s="1"/>
      <c r="P1173" s="1"/>
      <c r="Q1173" s="1"/>
      <c r="R1173" s="1"/>
      <c r="S1173" s="1"/>
      <c r="T1173" s="1"/>
      <c r="U1173" s="1"/>
    </row>
    <row r="1174" spans="2:21" x14ac:dyDescent="0.25">
      <c r="B1174" s="1"/>
      <c r="C1174" s="1"/>
      <c r="D1174" s="1"/>
      <c r="E1174" s="1"/>
      <c r="F1174" s="1"/>
      <c r="G1174" s="1"/>
      <c r="H1174" s="1"/>
      <c r="I1174" s="1"/>
      <c r="J1174" s="1"/>
      <c r="K1174" s="90"/>
      <c r="L1174" s="90"/>
      <c r="M1174" s="71"/>
      <c r="N1174" s="1"/>
      <c r="O1174" s="1"/>
      <c r="P1174" s="1"/>
      <c r="Q1174" s="1"/>
      <c r="R1174" s="1"/>
      <c r="S1174" s="1"/>
      <c r="T1174" s="1"/>
      <c r="U1174" s="1"/>
    </row>
    <row r="1175" spans="2:21" x14ac:dyDescent="0.25">
      <c r="B1175" s="1"/>
      <c r="C1175" s="1"/>
      <c r="D1175" s="1"/>
      <c r="E1175" s="1"/>
      <c r="F1175" s="1"/>
      <c r="G1175" s="1"/>
      <c r="H1175" s="1"/>
      <c r="I1175" s="1"/>
      <c r="J1175" s="1"/>
      <c r="K1175" s="90"/>
      <c r="L1175" s="90"/>
      <c r="M1175" s="71"/>
      <c r="N1175" s="1"/>
      <c r="O1175" s="1"/>
      <c r="P1175" s="1"/>
      <c r="Q1175" s="1"/>
      <c r="R1175" s="1"/>
      <c r="S1175" s="1"/>
      <c r="T1175" s="1"/>
      <c r="U1175" s="1"/>
    </row>
    <row r="1176" spans="2:21" x14ac:dyDescent="0.25">
      <c r="B1176" s="1"/>
      <c r="C1176" s="1"/>
      <c r="D1176" s="1"/>
      <c r="E1176" s="1"/>
      <c r="F1176" s="1"/>
      <c r="G1176" s="1"/>
      <c r="H1176" s="1"/>
      <c r="I1176" s="1"/>
      <c r="J1176" s="1"/>
      <c r="K1176" s="90"/>
      <c r="L1176" s="90"/>
      <c r="M1176" s="71"/>
      <c r="N1176" s="1"/>
      <c r="O1176" s="1"/>
      <c r="P1176" s="1"/>
      <c r="Q1176" s="1"/>
      <c r="R1176" s="1"/>
      <c r="S1176" s="1"/>
      <c r="T1176" s="1"/>
      <c r="U1176" s="1"/>
    </row>
    <row r="1177" spans="2:21" x14ac:dyDescent="0.25">
      <c r="B1177" s="1"/>
      <c r="C1177" s="1"/>
      <c r="D1177" s="1"/>
      <c r="E1177" s="1"/>
      <c r="F1177" s="1"/>
      <c r="G1177" s="1"/>
      <c r="H1177" s="1"/>
      <c r="I1177" s="1"/>
      <c r="J1177" s="1"/>
      <c r="K1177" s="90"/>
      <c r="L1177" s="90"/>
      <c r="M1177" s="71"/>
      <c r="N1177" s="1"/>
      <c r="O1177" s="1"/>
      <c r="P1177" s="1"/>
      <c r="Q1177" s="1"/>
      <c r="R1177" s="1"/>
      <c r="S1177" s="1"/>
      <c r="T1177" s="1"/>
      <c r="U1177" s="1"/>
    </row>
    <row r="1178" spans="2:21" x14ac:dyDescent="0.25">
      <c r="B1178" s="1"/>
      <c r="C1178" s="1"/>
      <c r="D1178" s="1"/>
      <c r="E1178" s="1"/>
      <c r="F1178" s="1"/>
      <c r="G1178" s="1"/>
      <c r="H1178" s="1"/>
      <c r="I1178" s="1"/>
      <c r="J1178" s="1"/>
      <c r="K1178" s="90"/>
      <c r="L1178" s="90"/>
      <c r="M1178" s="71"/>
      <c r="N1178" s="1"/>
      <c r="O1178" s="1"/>
      <c r="P1178" s="1"/>
      <c r="Q1178" s="1"/>
      <c r="R1178" s="1"/>
      <c r="S1178" s="1"/>
      <c r="T1178" s="1"/>
      <c r="U1178" s="1"/>
    </row>
    <row r="1179" spans="2:21" x14ac:dyDescent="0.25">
      <c r="B1179" s="1"/>
      <c r="C1179" s="1"/>
      <c r="D1179" s="1"/>
      <c r="E1179" s="1"/>
      <c r="F1179" s="1"/>
      <c r="G1179" s="1"/>
      <c r="H1179" s="1"/>
      <c r="I1179" s="1"/>
      <c r="J1179" s="1"/>
      <c r="K1179" s="90"/>
      <c r="L1179" s="90"/>
      <c r="M1179" s="71"/>
      <c r="N1179" s="1"/>
      <c r="O1179" s="1"/>
      <c r="P1179" s="1"/>
      <c r="Q1179" s="1"/>
      <c r="R1179" s="1"/>
      <c r="S1179" s="1"/>
      <c r="T1179" s="1"/>
      <c r="U1179" s="1"/>
    </row>
    <row r="1180" spans="2:21" x14ac:dyDescent="0.25">
      <c r="B1180" s="1"/>
      <c r="C1180" s="1"/>
      <c r="D1180" s="1"/>
      <c r="E1180" s="1"/>
      <c r="F1180" s="1"/>
      <c r="G1180" s="1"/>
      <c r="H1180" s="1"/>
      <c r="I1180" s="1"/>
      <c r="J1180" s="1"/>
      <c r="K1180" s="90"/>
      <c r="L1180" s="90"/>
      <c r="M1180" s="71"/>
      <c r="N1180" s="1"/>
      <c r="O1180" s="1"/>
      <c r="P1180" s="1"/>
      <c r="Q1180" s="1"/>
      <c r="R1180" s="1"/>
      <c r="S1180" s="1"/>
      <c r="T1180" s="1"/>
      <c r="U1180" s="1"/>
    </row>
    <row r="1181" spans="2:21" x14ac:dyDescent="0.25">
      <c r="B1181" s="1"/>
      <c r="C1181" s="1"/>
      <c r="D1181" s="1"/>
      <c r="E1181" s="1"/>
      <c r="F1181" s="1"/>
      <c r="G1181" s="1"/>
      <c r="H1181" s="1"/>
      <c r="I1181" s="1"/>
      <c r="J1181" s="1"/>
      <c r="K1181" s="90"/>
      <c r="L1181" s="90"/>
      <c r="M1181" s="71"/>
      <c r="N1181" s="1"/>
      <c r="O1181" s="1"/>
      <c r="P1181" s="1"/>
      <c r="Q1181" s="1"/>
      <c r="R1181" s="1"/>
      <c r="S1181" s="1"/>
      <c r="T1181" s="1"/>
      <c r="U1181" s="1"/>
    </row>
    <row r="1182" spans="2:21" x14ac:dyDescent="0.25">
      <c r="B1182" s="1"/>
      <c r="C1182" s="1"/>
      <c r="D1182" s="1"/>
      <c r="E1182" s="1"/>
      <c r="F1182" s="1"/>
      <c r="G1182" s="1"/>
      <c r="H1182" s="1"/>
      <c r="I1182" s="1"/>
      <c r="J1182" s="1"/>
      <c r="K1182" s="90"/>
      <c r="L1182" s="90"/>
      <c r="M1182" s="71"/>
      <c r="N1182" s="1"/>
      <c r="O1182" s="1"/>
      <c r="P1182" s="1"/>
      <c r="Q1182" s="1"/>
      <c r="R1182" s="1"/>
      <c r="S1182" s="1"/>
      <c r="T1182" s="1"/>
      <c r="U1182" s="1"/>
    </row>
    <row r="1183" spans="2:21" x14ac:dyDescent="0.25">
      <c r="B1183" s="1"/>
      <c r="C1183" s="1"/>
      <c r="D1183" s="1"/>
      <c r="E1183" s="1"/>
      <c r="F1183" s="1"/>
      <c r="G1183" s="1"/>
      <c r="H1183" s="1"/>
      <c r="I1183" s="1"/>
      <c r="J1183" s="1"/>
      <c r="K1183" s="90"/>
      <c r="L1183" s="90"/>
      <c r="M1183" s="71"/>
      <c r="N1183" s="1"/>
      <c r="O1183" s="1"/>
      <c r="P1183" s="1"/>
      <c r="Q1183" s="1"/>
      <c r="R1183" s="1"/>
      <c r="S1183" s="1"/>
      <c r="T1183" s="1"/>
      <c r="U1183" s="1"/>
    </row>
    <row r="1184" spans="2:21" x14ac:dyDescent="0.25">
      <c r="B1184" s="1"/>
      <c r="C1184" s="1"/>
      <c r="D1184" s="1"/>
      <c r="E1184" s="1"/>
      <c r="F1184" s="1"/>
      <c r="G1184" s="1"/>
      <c r="H1184" s="1"/>
      <c r="I1184" s="1"/>
      <c r="J1184" s="1"/>
      <c r="K1184" s="90"/>
      <c r="L1184" s="90"/>
      <c r="M1184" s="71"/>
      <c r="N1184" s="1"/>
      <c r="O1184" s="1"/>
      <c r="P1184" s="1"/>
      <c r="Q1184" s="1"/>
      <c r="R1184" s="1"/>
      <c r="S1184" s="1"/>
      <c r="T1184" s="1"/>
      <c r="U1184" s="1"/>
    </row>
    <row r="1185" spans="2:21" x14ac:dyDescent="0.25">
      <c r="B1185" s="1"/>
      <c r="C1185" s="1"/>
      <c r="D1185" s="1"/>
      <c r="E1185" s="1"/>
      <c r="F1185" s="1"/>
      <c r="G1185" s="1"/>
      <c r="H1185" s="1"/>
      <c r="I1185" s="1"/>
      <c r="J1185" s="1"/>
      <c r="K1185" s="90"/>
      <c r="L1185" s="90"/>
      <c r="M1185" s="71"/>
      <c r="N1185" s="1"/>
      <c r="O1185" s="1"/>
      <c r="P1185" s="1"/>
      <c r="Q1185" s="1"/>
      <c r="R1185" s="1"/>
      <c r="S1185" s="1"/>
      <c r="T1185" s="1"/>
      <c r="U1185" s="1"/>
    </row>
    <row r="1186" spans="2:21" x14ac:dyDescent="0.25">
      <c r="B1186" s="1"/>
      <c r="C1186" s="1"/>
      <c r="D1186" s="1"/>
      <c r="E1186" s="1"/>
      <c r="F1186" s="1"/>
      <c r="G1186" s="1"/>
      <c r="H1186" s="1"/>
      <c r="I1186" s="1"/>
      <c r="J1186" s="1"/>
      <c r="K1186" s="90"/>
      <c r="L1186" s="90"/>
      <c r="M1186" s="71"/>
      <c r="N1186" s="1"/>
      <c r="O1186" s="1"/>
      <c r="P1186" s="1"/>
      <c r="Q1186" s="1"/>
      <c r="R1186" s="1"/>
      <c r="S1186" s="1"/>
      <c r="T1186" s="1"/>
      <c r="U1186" s="1"/>
    </row>
    <row r="1187" spans="2:21" x14ac:dyDescent="0.25">
      <c r="B1187" s="1"/>
      <c r="C1187" s="1"/>
      <c r="D1187" s="1"/>
      <c r="E1187" s="1"/>
      <c r="F1187" s="1"/>
      <c r="G1187" s="1"/>
      <c r="H1187" s="1"/>
      <c r="I1187" s="1"/>
      <c r="J1187" s="1"/>
      <c r="K1187" s="90"/>
      <c r="L1187" s="90"/>
      <c r="M1187" s="71"/>
      <c r="N1187" s="1"/>
      <c r="O1187" s="1"/>
      <c r="P1187" s="1"/>
      <c r="Q1187" s="1"/>
      <c r="R1187" s="1"/>
      <c r="S1187" s="1"/>
      <c r="T1187" s="1"/>
      <c r="U1187" s="1"/>
    </row>
    <row r="1188" spans="2:21" x14ac:dyDescent="0.25">
      <c r="B1188" s="1"/>
      <c r="C1188" s="1"/>
      <c r="D1188" s="1"/>
      <c r="E1188" s="1"/>
      <c r="F1188" s="1"/>
      <c r="G1188" s="1"/>
      <c r="H1188" s="1"/>
      <c r="I1188" s="1"/>
      <c r="J1188" s="1"/>
      <c r="K1188" s="90"/>
      <c r="L1188" s="90"/>
      <c r="M1188" s="71"/>
      <c r="N1188" s="1"/>
      <c r="O1188" s="1"/>
      <c r="P1188" s="1"/>
      <c r="Q1188" s="1"/>
      <c r="R1188" s="1"/>
      <c r="S1188" s="1"/>
      <c r="T1188" s="1"/>
      <c r="U1188" s="1"/>
    </row>
    <row r="1189" spans="2:21" x14ac:dyDescent="0.25">
      <c r="B1189" s="1"/>
      <c r="C1189" s="1"/>
      <c r="D1189" s="1"/>
      <c r="E1189" s="1"/>
      <c r="F1189" s="1"/>
      <c r="G1189" s="1"/>
      <c r="H1189" s="1"/>
      <c r="I1189" s="1"/>
      <c r="J1189" s="1"/>
      <c r="K1189" s="90"/>
      <c r="L1189" s="90"/>
      <c r="M1189" s="71"/>
      <c r="N1189" s="1"/>
      <c r="O1189" s="1"/>
      <c r="P1189" s="1"/>
      <c r="Q1189" s="1"/>
      <c r="R1189" s="1"/>
      <c r="S1189" s="1"/>
      <c r="T1189" s="1"/>
      <c r="U1189" s="1"/>
    </row>
    <row r="1190" spans="2:21" x14ac:dyDescent="0.25">
      <c r="B1190" s="1"/>
      <c r="C1190" s="1"/>
      <c r="D1190" s="1"/>
      <c r="E1190" s="1"/>
      <c r="F1190" s="1"/>
      <c r="G1190" s="1"/>
      <c r="H1190" s="1"/>
      <c r="I1190" s="1"/>
      <c r="J1190" s="1"/>
      <c r="K1190" s="90"/>
      <c r="L1190" s="90"/>
      <c r="M1190" s="71"/>
      <c r="N1190" s="1"/>
      <c r="O1190" s="1"/>
      <c r="P1190" s="1"/>
      <c r="Q1190" s="1"/>
      <c r="R1190" s="1"/>
      <c r="S1190" s="1"/>
      <c r="T1190" s="1"/>
      <c r="U1190" s="1"/>
    </row>
    <row r="1191" spans="2:21" x14ac:dyDescent="0.25">
      <c r="B1191" s="1"/>
      <c r="C1191" s="1"/>
      <c r="D1191" s="1"/>
      <c r="E1191" s="1"/>
      <c r="F1191" s="1"/>
      <c r="G1191" s="1"/>
      <c r="H1191" s="1"/>
      <c r="I1191" s="1"/>
      <c r="J1191" s="1"/>
      <c r="K1191" s="90"/>
      <c r="L1191" s="90"/>
      <c r="M1191" s="71"/>
      <c r="N1191" s="1"/>
      <c r="O1191" s="1"/>
      <c r="P1191" s="1"/>
      <c r="Q1191" s="1"/>
      <c r="R1191" s="1"/>
      <c r="S1191" s="1"/>
      <c r="T1191" s="1"/>
      <c r="U1191" s="1"/>
    </row>
    <row r="1192" spans="2:21" x14ac:dyDescent="0.25">
      <c r="B1192" s="1"/>
      <c r="C1192" s="1"/>
      <c r="D1192" s="1"/>
      <c r="E1192" s="1"/>
      <c r="F1192" s="1"/>
      <c r="G1192" s="1"/>
      <c r="H1192" s="1"/>
      <c r="I1192" s="1"/>
      <c r="J1192" s="1"/>
      <c r="K1192" s="90"/>
      <c r="L1192" s="90"/>
      <c r="M1192" s="71"/>
      <c r="N1192" s="1"/>
      <c r="O1192" s="1"/>
      <c r="P1192" s="1"/>
      <c r="Q1192" s="1"/>
      <c r="R1192" s="1"/>
      <c r="S1192" s="1"/>
      <c r="T1192" s="1"/>
      <c r="U1192" s="1"/>
    </row>
    <row r="1193" spans="2:21" x14ac:dyDescent="0.25">
      <c r="B1193" s="1"/>
      <c r="C1193" s="1"/>
      <c r="D1193" s="1"/>
      <c r="E1193" s="1"/>
      <c r="F1193" s="1"/>
      <c r="G1193" s="1"/>
      <c r="H1193" s="1"/>
      <c r="I1193" s="1"/>
      <c r="J1193" s="1"/>
      <c r="K1193" s="90"/>
      <c r="L1193" s="90"/>
      <c r="M1193" s="71"/>
      <c r="N1193" s="1"/>
      <c r="O1193" s="1"/>
      <c r="P1193" s="1"/>
      <c r="Q1193" s="1"/>
      <c r="R1193" s="1"/>
      <c r="S1193" s="1"/>
      <c r="T1193" s="1"/>
      <c r="U1193" s="1"/>
    </row>
    <row r="1194" spans="2:21" x14ac:dyDescent="0.25">
      <c r="B1194" s="1"/>
      <c r="C1194" s="1"/>
      <c r="D1194" s="1"/>
      <c r="E1194" s="1"/>
      <c r="F1194" s="1"/>
      <c r="G1194" s="1"/>
      <c r="H1194" s="1"/>
      <c r="I1194" s="1"/>
      <c r="J1194" s="1"/>
      <c r="K1194" s="90"/>
      <c r="L1194" s="90"/>
      <c r="M1194" s="71"/>
      <c r="N1194" s="1"/>
      <c r="O1194" s="1"/>
      <c r="P1194" s="1"/>
      <c r="Q1194" s="1"/>
      <c r="R1194" s="1"/>
      <c r="S1194" s="1"/>
      <c r="T1194" s="1"/>
      <c r="U1194" s="1"/>
    </row>
    <row r="1195" spans="2:21" x14ac:dyDescent="0.25">
      <c r="B1195" s="1"/>
      <c r="C1195" s="1"/>
      <c r="D1195" s="1"/>
      <c r="E1195" s="1"/>
      <c r="F1195" s="1"/>
      <c r="G1195" s="1"/>
      <c r="H1195" s="1"/>
      <c r="I1195" s="1"/>
      <c r="J1195" s="1"/>
      <c r="K1195" s="90"/>
      <c r="L1195" s="90"/>
      <c r="M1195" s="71"/>
      <c r="N1195" s="1"/>
      <c r="O1195" s="1"/>
      <c r="P1195" s="1"/>
      <c r="Q1195" s="1"/>
      <c r="R1195" s="1"/>
      <c r="S1195" s="1"/>
      <c r="T1195" s="1"/>
      <c r="U1195" s="1"/>
    </row>
    <row r="1196" spans="2:21" x14ac:dyDescent="0.25">
      <c r="B1196" s="1"/>
      <c r="C1196" s="1"/>
      <c r="D1196" s="1"/>
      <c r="E1196" s="1"/>
      <c r="F1196" s="1"/>
      <c r="G1196" s="1"/>
      <c r="H1196" s="1"/>
      <c r="I1196" s="1"/>
      <c r="J1196" s="1"/>
      <c r="K1196" s="90"/>
      <c r="L1196" s="90"/>
      <c r="M1196" s="71"/>
      <c r="N1196" s="1"/>
      <c r="O1196" s="1"/>
      <c r="P1196" s="1"/>
      <c r="Q1196" s="1"/>
      <c r="R1196" s="1"/>
      <c r="S1196" s="1"/>
      <c r="T1196" s="1"/>
      <c r="U1196" s="1"/>
    </row>
    <row r="1197" spans="2:21" x14ac:dyDescent="0.25">
      <c r="B1197" s="1"/>
      <c r="C1197" s="1"/>
      <c r="D1197" s="1"/>
      <c r="E1197" s="1"/>
      <c r="F1197" s="1"/>
      <c r="G1197" s="1"/>
      <c r="H1197" s="1"/>
      <c r="I1197" s="1"/>
      <c r="J1197" s="1"/>
      <c r="K1197" s="90"/>
      <c r="L1197" s="90"/>
      <c r="M1197" s="71"/>
      <c r="N1197" s="1"/>
      <c r="O1197" s="1"/>
      <c r="P1197" s="1"/>
      <c r="Q1197" s="1"/>
      <c r="R1197" s="1"/>
      <c r="S1197" s="1"/>
      <c r="T1197" s="1"/>
      <c r="U1197" s="1"/>
    </row>
    <row r="1198" spans="2:21" x14ac:dyDescent="0.25">
      <c r="B1198" s="1"/>
      <c r="C1198" s="1"/>
      <c r="D1198" s="1"/>
      <c r="E1198" s="1"/>
      <c r="F1198" s="1"/>
      <c r="G1198" s="1"/>
      <c r="H1198" s="1"/>
      <c r="I1198" s="1"/>
      <c r="J1198" s="1"/>
      <c r="K1198" s="90"/>
      <c r="L1198" s="90"/>
      <c r="M1198" s="71"/>
      <c r="N1198" s="1"/>
      <c r="O1198" s="1"/>
      <c r="P1198" s="1"/>
      <c r="Q1198" s="1"/>
      <c r="R1198" s="1"/>
      <c r="S1198" s="1"/>
      <c r="T1198" s="1"/>
      <c r="U1198" s="1"/>
    </row>
    <row r="1199" spans="2:21" x14ac:dyDescent="0.25">
      <c r="B1199" s="1"/>
      <c r="C1199" s="1"/>
      <c r="D1199" s="1"/>
      <c r="E1199" s="1"/>
      <c r="F1199" s="1"/>
      <c r="G1199" s="1"/>
      <c r="H1199" s="1"/>
      <c r="I1199" s="1"/>
      <c r="J1199" s="1"/>
      <c r="K1199" s="90"/>
      <c r="L1199" s="90"/>
      <c r="M1199" s="71"/>
      <c r="N1199" s="1"/>
      <c r="O1199" s="1"/>
      <c r="P1199" s="1"/>
      <c r="Q1199" s="1"/>
      <c r="R1199" s="1"/>
      <c r="S1199" s="1"/>
      <c r="T1199" s="1"/>
      <c r="U1199" s="1"/>
    </row>
    <row r="1200" spans="2:21" x14ac:dyDescent="0.25">
      <c r="B1200" s="1"/>
      <c r="C1200" s="1"/>
      <c r="D1200" s="1"/>
      <c r="E1200" s="1"/>
      <c r="F1200" s="1"/>
      <c r="G1200" s="1"/>
      <c r="H1200" s="1"/>
      <c r="I1200" s="1"/>
      <c r="J1200" s="1"/>
      <c r="K1200" s="90"/>
      <c r="L1200" s="90"/>
      <c r="M1200" s="71"/>
      <c r="N1200" s="1"/>
      <c r="O1200" s="1"/>
      <c r="P1200" s="1"/>
      <c r="Q1200" s="1"/>
      <c r="R1200" s="1"/>
      <c r="S1200" s="1"/>
      <c r="T1200" s="1"/>
      <c r="U1200" s="1"/>
    </row>
    <row r="1201" spans="2:21" x14ac:dyDescent="0.25">
      <c r="B1201" s="1"/>
      <c r="C1201" s="1"/>
      <c r="D1201" s="1"/>
      <c r="E1201" s="1"/>
      <c r="F1201" s="1"/>
      <c r="G1201" s="1"/>
      <c r="H1201" s="1"/>
      <c r="I1201" s="1"/>
      <c r="J1201" s="1"/>
      <c r="K1201" s="90"/>
      <c r="L1201" s="90"/>
      <c r="M1201" s="71"/>
      <c r="N1201" s="1"/>
      <c r="O1201" s="1"/>
      <c r="P1201" s="1"/>
      <c r="Q1201" s="1"/>
      <c r="R1201" s="1"/>
      <c r="S1201" s="1"/>
      <c r="T1201" s="1"/>
      <c r="U1201" s="1"/>
    </row>
    <row r="1202" spans="2:21" x14ac:dyDescent="0.25">
      <c r="B1202" s="1"/>
      <c r="C1202" s="1"/>
      <c r="D1202" s="1"/>
      <c r="E1202" s="1"/>
      <c r="F1202" s="1"/>
      <c r="G1202" s="1"/>
      <c r="H1202" s="1"/>
      <c r="I1202" s="1"/>
      <c r="J1202" s="1"/>
      <c r="K1202" s="90"/>
      <c r="L1202" s="90"/>
      <c r="M1202" s="71"/>
      <c r="N1202" s="1"/>
      <c r="O1202" s="1"/>
      <c r="P1202" s="1"/>
      <c r="Q1202" s="1"/>
      <c r="R1202" s="1"/>
      <c r="S1202" s="1"/>
      <c r="T1202" s="1"/>
      <c r="U1202" s="1"/>
    </row>
    <row r="1203" spans="2:21" x14ac:dyDescent="0.25">
      <c r="B1203" s="1"/>
      <c r="C1203" s="1"/>
      <c r="D1203" s="1"/>
      <c r="E1203" s="1"/>
      <c r="F1203" s="1"/>
      <c r="G1203" s="1"/>
      <c r="H1203" s="1"/>
      <c r="I1203" s="1"/>
      <c r="J1203" s="1"/>
      <c r="K1203" s="90"/>
      <c r="L1203" s="90"/>
      <c r="M1203" s="71"/>
      <c r="N1203" s="1"/>
      <c r="O1203" s="1"/>
      <c r="P1203" s="1"/>
      <c r="Q1203" s="1"/>
      <c r="R1203" s="1"/>
      <c r="S1203" s="1"/>
      <c r="T1203" s="1"/>
      <c r="U1203" s="1"/>
    </row>
    <row r="1204" spans="2:21" x14ac:dyDescent="0.25">
      <c r="B1204" s="1"/>
      <c r="C1204" s="1"/>
      <c r="D1204" s="1"/>
      <c r="E1204" s="1"/>
      <c r="F1204" s="1"/>
      <c r="G1204" s="1"/>
      <c r="H1204" s="1"/>
      <c r="I1204" s="1"/>
      <c r="J1204" s="1"/>
      <c r="K1204" s="90"/>
      <c r="L1204" s="90"/>
      <c r="M1204" s="71"/>
      <c r="N1204" s="1"/>
      <c r="O1204" s="1"/>
      <c r="P1204" s="1"/>
      <c r="Q1204" s="1"/>
      <c r="R1204" s="1"/>
      <c r="S1204" s="1"/>
      <c r="T1204" s="1"/>
      <c r="U1204" s="1"/>
    </row>
    <row r="1205" spans="2:21" x14ac:dyDescent="0.25">
      <c r="B1205" s="1"/>
      <c r="C1205" s="1"/>
      <c r="D1205" s="1"/>
      <c r="E1205" s="1"/>
      <c r="F1205" s="1"/>
      <c r="G1205" s="1"/>
      <c r="H1205" s="1"/>
      <c r="I1205" s="1"/>
      <c r="J1205" s="1"/>
      <c r="K1205" s="90"/>
      <c r="L1205" s="90"/>
      <c r="M1205" s="71"/>
      <c r="N1205" s="1"/>
      <c r="O1205" s="1"/>
      <c r="P1205" s="1"/>
      <c r="Q1205" s="1"/>
      <c r="R1205" s="1"/>
      <c r="S1205" s="1"/>
      <c r="T1205" s="1"/>
      <c r="U1205" s="1"/>
    </row>
    <row r="1206" spans="2:21" x14ac:dyDescent="0.25">
      <c r="B1206" s="1"/>
      <c r="C1206" s="1"/>
      <c r="D1206" s="1"/>
      <c r="E1206" s="1"/>
      <c r="F1206" s="1"/>
      <c r="G1206" s="1"/>
      <c r="H1206" s="1"/>
      <c r="I1206" s="1"/>
      <c r="J1206" s="1"/>
      <c r="K1206" s="90"/>
      <c r="L1206" s="90"/>
      <c r="M1206" s="71"/>
      <c r="N1206" s="1"/>
      <c r="O1206" s="1"/>
      <c r="P1206" s="1"/>
      <c r="Q1206" s="1"/>
      <c r="R1206" s="1"/>
      <c r="S1206" s="1"/>
      <c r="T1206" s="1"/>
      <c r="U1206" s="1"/>
    </row>
    <row r="1207" spans="2:21" x14ac:dyDescent="0.25">
      <c r="B1207" s="1"/>
      <c r="C1207" s="1"/>
      <c r="D1207" s="1"/>
      <c r="E1207" s="1"/>
      <c r="F1207" s="1"/>
      <c r="G1207" s="1"/>
      <c r="H1207" s="1"/>
      <c r="I1207" s="1"/>
      <c r="J1207" s="1"/>
      <c r="K1207" s="90"/>
      <c r="L1207" s="90"/>
      <c r="M1207" s="71"/>
      <c r="N1207" s="1"/>
      <c r="O1207" s="1"/>
      <c r="P1207" s="1"/>
      <c r="Q1207" s="1"/>
      <c r="R1207" s="1"/>
      <c r="S1207" s="1"/>
      <c r="T1207" s="1"/>
      <c r="U1207" s="1"/>
    </row>
    <row r="1208" spans="2:21" x14ac:dyDescent="0.25">
      <c r="B1208" s="1"/>
      <c r="C1208" s="1"/>
      <c r="D1208" s="1"/>
      <c r="E1208" s="1"/>
      <c r="F1208" s="1"/>
      <c r="G1208" s="1"/>
      <c r="H1208" s="1"/>
      <c r="I1208" s="1"/>
      <c r="J1208" s="1"/>
      <c r="K1208" s="90"/>
      <c r="L1208" s="90"/>
      <c r="M1208" s="71"/>
      <c r="N1208" s="1"/>
      <c r="O1208" s="1"/>
      <c r="P1208" s="1"/>
      <c r="Q1208" s="1"/>
      <c r="R1208" s="1"/>
      <c r="S1208" s="1"/>
      <c r="T1208" s="1"/>
      <c r="U1208" s="1"/>
    </row>
    <row r="1209" spans="2:21" x14ac:dyDescent="0.25">
      <c r="B1209" s="1"/>
      <c r="C1209" s="1"/>
      <c r="D1209" s="1"/>
      <c r="E1209" s="1"/>
      <c r="F1209" s="1"/>
      <c r="G1209" s="1"/>
      <c r="H1209" s="1"/>
      <c r="I1209" s="1"/>
      <c r="J1209" s="1"/>
      <c r="K1209" s="90"/>
      <c r="L1209" s="90"/>
      <c r="M1209" s="71"/>
      <c r="N1209" s="1"/>
      <c r="O1209" s="1"/>
      <c r="P1209" s="1"/>
      <c r="Q1209" s="1"/>
      <c r="R1209" s="1"/>
      <c r="S1209" s="1"/>
      <c r="T1209" s="1"/>
      <c r="U1209" s="1"/>
    </row>
    <row r="1210" spans="2:21" x14ac:dyDescent="0.25">
      <c r="B1210" s="1"/>
      <c r="C1210" s="1"/>
      <c r="D1210" s="1"/>
      <c r="E1210" s="1"/>
      <c r="F1210" s="1"/>
      <c r="G1210" s="1"/>
      <c r="H1210" s="1"/>
      <c r="I1210" s="1"/>
      <c r="J1210" s="1"/>
      <c r="K1210" s="90"/>
      <c r="L1210" s="90"/>
      <c r="M1210" s="71"/>
      <c r="N1210" s="1"/>
      <c r="O1210" s="1"/>
      <c r="P1210" s="1"/>
      <c r="Q1210" s="1"/>
      <c r="R1210" s="1"/>
      <c r="S1210" s="1"/>
      <c r="T1210" s="1"/>
      <c r="U1210" s="1"/>
    </row>
    <row r="1211" spans="2:21" x14ac:dyDescent="0.25">
      <c r="B1211" s="1"/>
      <c r="C1211" s="1"/>
      <c r="D1211" s="1"/>
      <c r="E1211" s="1"/>
      <c r="F1211" s="1"/>
      <c r="G1211" s="1"/>
      <c r="H1211" s="1"/>
      <c r="I1211" s="1"/>
      <c r="J1211" s="1"/>
      <c r="K1211" s="90"/>
      <c r="L1211" s="90"/>
      <c r="M1211" s="71"/>
      <c r="N1211" s="1"/>
      <c r="O1211" s="1"/>
      <c r="P1211" s="1"/>
      <c r="Q1211" s="1"/>
      <c r="R1211" s="1"/>
      <c r="S1211" s="1"/>
      <c r="T1211" s="1"/>
      <c r="U1211" s="1"/>
    </row>
    <row r="1212" spans="2:21" x14ac:dyDescent="0.25">
      <c r="B1212" s="1"/>
      <c r="C1212" s="1"/>
      <c r="D1212" s="1"/>
      <c r="E1212" s="1"/>
      <c r="F1212" s="1"/>
      <c r="G1212" s="1"/>
      <c r="H1212" s="1"/>
      <c r="I1212" s="1"/>
      <c r="J1212" s="1"/>
      <c r="K1212" s="90"/>
      <c r="L1212" s="90"/>
      <c r="M1212" s="71"/>
      <c r="N1212" s="1"/>
      <c r="O1212" s="1"/>
      <c r="P1212" s="1"/>
      <c r="Q1212" s="1"/>
      <c r="R1212" s="1"/>
      <c r="S1212" s="1"/>
      <c r="T1212" s="1"/>
      <c r="U1212" s="1"/>
    </row>
    <row r="1213" spans="2:21" x14ac:dyDescent="0.25">
      <c r="B1213" s="1"/>
      <c r="C1213" s="1"/>
      <c r="D1213" s="1"/>
      <c r="E1213" s="1"/>
      <c r="F1213" s="1"/>
      <c r="G1213" s="1"/>
      <c r="H1213" s="1"/>
      <c r="I1213" s="1"/>
      <c r="J1213" s="1"/>
      <c r="K1213" s="90"/>
      <c r="L1213" s="90"/>
      <c r="M1213" s="71"/>
      <c r="N1213" s="1"/>
      <c r="O1213" s="1"/>
      <c r="P1213" s="1"/>
      <c r="Q1213" s="1"/>
      <c r="R1213" s="1"/>
      <c r="S1213" s="1"/>
      <c r="T1213" s="1"/>
      <c r="U1213" s="1"/>
    </row>
    <row r="1214" spans="2:21" x14ac:dyDescent="0.25">
      <c r="B1214" s="1"/>
      <c r="C1214" s="1"/>
      <c r="D1214" s="1"/>
      <c r="E1214" s="1"/>
      <c r="F1214" s="1"/>
      <c r="G1214" s="1"/>
      <c r="H1214" s="1"/>
      <c r="I1214" s="1"/>
      <c r="J1214" s="1"/>
      <c r="K1214" s="90"/>
      <c r="L1214" s="90"/>
      <c r="M1214" s="71"/>
      <c r="N1214" s="1"/>
      <c r="O1214" s="1"/>
      <c r="P1214" s="1"/>
      <c r="Q1214" s="1"/>
      <c r="R1214" s="1"/>
      <c r="S1214" s="1"/>
      <c r="T1214" s="1"/>
      <c r="U1214" s="1"/>
    </row>
    <row r="1215" spans="2:21" x14ac:dyDescent="0.25">
      <c r="B1215" s="1"/>
      <c r="C1215" s="1"/>
      <c r="D1215" s="1"/>
      <c r="E1215" s="1"/>
      <c r="F1215" s="1"/>
      <c r="G1215" s="1"/>
      <c r="H1215" s="1"/>
      <c r="I1215" s="1"/>
      <c r="J1215" s="1"/>
      <c r="K1215" s="90"/>
      <c r="L1215" s="90"/>
      <c r="M1215" s="71"/>
      <c r="N1215" s="1"/>
      <c r="O1215" s="1"/>
      <c r="P1215" s="1"/>
      <c r="Q1215" s="1"/>
      <c r="R1215" s="1"/>
      <c r="S1215" s="1"/>
      <c r="T1215" s="1"/>
      <c r="U1215" s="1"/>
    </row>
    <row r="1216" spans="2:21" x14ac:dyDescent="0.25">
      <c r="B1216" s="1"/>
      <c r="C1216" s="1"/>
      <c r="D1216" s="1"/>
      <c r="E1216" s="1"/>
      <c r="F1216" s="1"/>
      <c r="G1216" s="1"/>
      <c r="H1216" s="1"/>
      <c r="I1216" s="1"/>
      <c r="J1216" s="1"/>
      <c r="K1216" s="90"/>
      <c r="L1216" s="90"/>
      <c r="M1216" s="71"/>
      <c r="N1216" s="1"/>
      <c r="O1216" s="1"/>
      <c r="P1216" s="1"/>
      <c r="Q1216" s="1"/>
      <c r="R1216" s="1"/>
      <c r="S1216" s="1"/>
      <c r="T1216" s="1"/>
      <c r="U1216" s="1"/>
    </row>
    <row r="1217" spans="2:21" x14ac:dyDescent="0.25">
      <c r="B1217" s="1"/>
      <c r="C1217" s="1"/>
      <c r="D1217" s="1"/>
      <c r="E1217" s="1"/>
      <c r="F1217" s="1"/>
      <c r="G1217" s="1"/>
      <c r="H1217" s="1"/>
      <c r="I1217" s="1"/>
      <c r="J1217" s="1"/>
      <c r="K1217" s="90"/>
      <c r="L1217" s="90"/>
      <c r="M1217" s="71"/>
      <c r="N1217" s="1"/>
      <c r="O1217" s="1"/>
      <c r="P1217" s="1"/>
      <c r="Q1217" s="1"/>
      <c r="R1217" s="1"/>
      <c r="S1217" s="1"/>
      <c r="T1217" s="1"/>
      <c r="U1217" s="1"/>
    </row>
    <row r="1218" spans="2:21" x14ac:dyDescent="0.25">
      <c r="B1218" s="1"/>
      <c r="C1218" s="1"/>
      <c r="D1218" s="1"/>
      <c r="E1218" s="1"/>
      <c r="F1218" s="1"/>
      <c r="G1218" s="1"/>
      <c r="H1218" s="1"/>
      <c r="I1218" s="1"/>
      <c r="J1218" s="1"/>
      <c r="K1218" s="90"/>
      <c r="L1218" s="90"/>
      <c r="M1218" s="71"/>
      <c r="N1218" s="1"/>
      <c r="O1218" s="1"/>
      <c r="P1218" s="1"/>
      <c r="Q1218" s="1"/>
      <c r="R1218" s="1"/>
      <c r="S1218" s="1"/>
      <c r="T1218" s="1"/>
      <c r="U1218" s="1"/>
    </row>
    <row r="1219" spans="2:21" x14ac:dyDescent="0.25">
      <c r="B1219" s="1"/>
      <c r="C1219" s="1"/>
      <c r="D1219" s="1"/>
      <c r="E1219" s="1"/>
      <c r="F1219" s="1"/>
      <c r="G1219" s="1"/>
      <c r="H1219" s="1"/>
      <c r="I1219" s="1"/>
      <c r="J1219" s="1"/>
      <c r="K1219" s="90"/>
      <c r="L1219" s="90"/>
      <c r="M1219" s="71"/>
      <c r="N1219" s="1"/>
      <c r="O1219" s="1"/>
      <c r="P1219" s="1"/>
      <c r="Q1219" s="1"/>
      <c r="R1219" s="1"/>
      <c r="S1219" s="1"/>
      <c r="T1219" s="1"/>
      <c r="U1219" s="1"/>
    </row>
    <row r="1220" spans="2:21" x14ac:dyDescent="0.25">
      <c r="B1220" s="1"/>
      <c r="C1220" s="1"/>
      <c r="D1220" s="1"/>
      <c r="E1220" s="1"/>
      <c r="F1220" s="1"/>
      <c r="G1220" s="1"/>
      <c r="H1220" s="1"/>
      <c r="I1220" s="1"/>
      <c r="J1220" s="1"/>
      <c r="K1220" s="90"/>
      <c r="L1220" s="90"/>
      <c r="M1220" s="71"/>
      <c r="N1220" s="1"/>
      <c r="O1220" s="1"/>
      <c r="P1220" s="1"/>
      <c r="Q1220" s="1"/>
      <c r="R1220" s="1"/>
      <c r="S1220" s="1"/>
      <c r="T1220" s="1"/>
      <c r="U1220" s="1"/>
    </row>
    <row r="1221" spans="2:21" x14ac:dyDescent="0.25">
      <c r="B1221" s="1"/>
      <c r="C1221" s="1"/>
      <c r="D1221" s="1"/>
      <c r="E1221" s="1"/>
      <c r="F1221" s="1"/>
      <c r="G1221" s="1"/>
      <c r="H1221" s="1"/>
      <c r="I1221" s="1"/>
      <c r="J1221" s="1"/>
      <c r="K1221" s="90"/>
      <c r="L1221" s="90"/>
      <c r="M1221" s="71"/>
      <c r="N1221" s="1"/>
      <c r="O1221" s="1"/>
      <c r="P1221" s="1"/>
      <c r="Q1221" s="1"/>
      <c r="R1221" s="1"/>
      <c r="S1221" s="1"/>
      <c r="T1221" s="1"/>
      <c r="U1221" s="1"/>
    </row>
    <row r="1222" spans="2:21" x14ac:dyDescent="0.25">
      <c r="B1222" s="1"/>
      <c r="C1222" s="1"/>
      <c r="D1222" s="1"/>
      <c r="E1222" s="1"/>
      <c r="F1222" s="1"/>
      <c r="G1222" s="1"/>
      <c r="H1222" s="1"/>
      <c r="I1222" s="1"/>
      <c r="J1222" s="1"/>
      <c r="K1222" s="90"/>
      <c r="L1222" s="90"/>
      <c r="M1222" s="71"/>
      <c r="N1222" s="1"/>
      <c r="O1222" s="1"/>
      <c r="P1222" s="1"/>
      <c r="Q1222" s="1"/>
      <c r="R1222" s="1"/>
      <c r="S1222" s="1"/>
      <c r="T1222" s="1"/>
      <c r="U1222" s="1"/>
    </row>
    <row r="1223" spans="2:21" x14ac:dyDescent="0.25">
      <c r="B1223" s="1"/>
      <c r="C1223" s="1"/>
      <c r="D1223" s="1"/>
      <c r="E1223" s="1"/>
      <c r="F1223" s="1"/>
      <c r="G1223" s="1"/>
      <c r="H1223" s="1"/>
      <c r="I1223" s="1"/>
      <c r="J1223" s="1"/>
      <c r="K1223" s="90"/>
      <c r="L1223" s="90"/>
      <c r="M1223" s="71"/>
      <c r="N1223" s="1"/>
      <c r="O1223" s="1"/>
      <c r="P1223" s="1"/>
      <c r="Q1223" s="1"/>
      <c r="R1223" s="1"/>
      <c r="S1223" s="1"/>
      <c r="T1223" s="1"/>
      <c r="U1223" s="1"/>
    </row>
    <row r="1224" spans="2:21" x14ac:dyDescent="0.25">
      <c r="B1224" s="1"/>
      <c r="C1224" s="1"/>
      <c r="D1224" s="1"/>
      <c r="E1224" s="1"/>
      <c r="F1224" s="1"/>
      <c r="G1224" s="1"/>
      <c r="H1224" s="1"/>
      <c r="I1224" s="1"/>
      <c r="J1224" s="1"/>
      <c r="K1224" s="90"/>
      <c r="L1224" s="90"/>
      <c r="M1224" s="71"/>
      <c r="N1224" s="1"/>
      <c r="O1224" s="1"/>
      <c r="P1224" s="1"/>
      <c r="Q1224" s="1"/>
      <c r="R1224" s="1"/>
      <c r="S1224" s="1"/>
      <c r="T1224" s="1"/>
      <c r="U1224" s="1"/>
    </row>
    <row r="1225" spans="2:21" x14ac:dyDescent="0.25">
      <c r="B1225" s="1"/>
      <c r="C1225" s="1"/>
      <c r="D1225" s="1"/>
      <c r="E1225" s="1"/>
      <c r="F1225" s="1"/>
      <c r="G1225" s="1"/>
      <c r="H1225" s="1"/>
      <c r="I1225" s="1"/>
      <c r="J1225" s="1"/>
      <c r="K1225" s="90"/>
      <c r="L1225" s="90"/>
      <c r="M1225" s="71"/>
      <c r="N1225" s="1"/>
      <c r="O1225" s="1"/>
      <c r="P1225" s="1"/>
      <c r="Q1225" s="1"/>
      <c r="R1225" s="1"/>
      <c r="S1225" s="1"/>
      <c r="T1225" s="1"/>
      <c r="U1225" s="1"/>
    </row>
    <row r="1226" spans="2:21" x14ac:dyDescent="0.25">
      <c r="B1226" s="1"/>
      <c r="C1226" s="1"/>
      <c r="D1226" s="1"/>
      <c r="E1226" s="1"/>
      <c r="F1226" s="1"/>
      <c r="G1226" s="1"/>
      <c r="H1226" s="1"/>
      <c r="I1226" s="1"/>
      <c r="J1226" s="1"/>
      <c r="K1226" s="90"/>
      <c r="L1226" s="90"/>
      <c r="M1226" s="71"/>
      <c r="N1226" s="1"/>
      <c r="O1226" s="1"/>
      <c r="P1226" s="1"/>
      <c r="Q1226" s="1"/>
      <c r="R1226" s="1"/>
      <c r="S1226" s="1"/>
      <c r="T1226" s="1"/>
      <c r="U1226" s="1"/>
    </row>
    <row r="1227" spans="2:21" x14ac:dyDescent="0.25">
      <c r="B1227" s="1"/>
      <c r="C1227" s="1"/>
      <c r="D1227" s="1"/>
      <c r="E1227" s="1"/>
      <c r="F1227" s="1"/>
      <c r="G1227" s="1"/>
      <c r="H1227" s="1"/>
      <c r="I1227" s="1"/>
      <c r="J1227" s="1"/>
      <c r="K1227" s="90"/>
      <c r="L1227" s="90"/>
      <c r="M1227" s="71"/>
      <c r="N1227" s="1"/>
      <c r="O1227" s="1"/>
      <c r="P1227" s="1"/>
      <c r="Q1227" s="1"/>
      <c r="R1227" s="1"/>
      <c r="S1227" s="1"/>
      <c r="T1227" s="1"/>
      <c r="U1227" s="1"/>
    </row>
    <row r="1228" spans="2:21" x14ac:dyDescent="0.25">
      <c r="B1228" s="1"/>
      <c r="C1228" s="1"/>
      <c r="D1228" s="1"/>
      <c r="E1228" s="1"/>
      <c r="F1228" s="1"/>
      <c r="G1228" s="1"/>
      <c r="H1228" s="1"/>
      <c r="I1228" s="1"/>
      <c r="J1228" s="1"/>
      <c r="K1228" s="90"/>
      <c r="L1228" s="90"/>
      <c r="M1228" s="71"/>
      <c r="N1228" s="1"/>
      <c r="O1228" s="1"/>
      <c r="P1228" s="1"/>
      <c r="Q1228" s="1"/>
      <c r="R1228" s="1"/>
      <c r="S1228" s="1"/>
      <c r="T1228" s="1"/>
      <c r="U1228" s="1"/>
    </row>
    <row r="1229" spans="2:21" x14ac:dyDescent="0.25">
      <c r="B1229" s="1"/>
      <c r="C1229" s="1"/>
      <c r="D1229" s="1"/>
      <c r="E1229" s="1"/>
      <c r="F1229" s="1"/>
      <c r="G1229" s="1"/>
      <c r="H1229" s="1"/>
      <c r="I1229" s="1"/>
      <c r="J1229" s="1"/>
      <c r="K1229" s="90"/>
      <c r="L1229" s="90"/>
      <c r="M1229" s="71"/>
      <c r="N1229" s="1"/>
      <c r="O1229" s="1"/>
      <c r="P1229" s="1"/>
      <c r="Q1229" s="1"/>
      <c r="R1229" s="1"/>
      <c r="S1229" s="1"/>
      <c r="T1229" s="1"/>
      <c r="U1229" s="1"/>
    </row>
    <row r="1230" spans="2:21" x14ac:dyDescent="0.25">
      <c r="B1230" s="1"/>
      <c r="C1230" s="1"/>
      <c r="D1230" s="1"/>
      <c r="E1230" s="1"/>
      <c r="F1230" s="1"/>
      <c r="G1230" s="1"/>
      <c r="H1230" s="1"/>
      <c r="I1230" s="1"/>
      <c r="J1230" s="1"/>
      <c r="K1230" s="90"/>
      <c r="L1230" s="90"/>
      <c r="M1230" s="71"/>
      <c r="N1230" s="1"/>
      <c r="O1230" s="1"/>
      <c r="P1230" s="1"/>
      <c r="Q1230" s="1"/>
      <c r="R1230" s="1"/>
      <c r="S1230" s="1"/>
      <c r="T1230" s="1"/>
      <c r="U1230" s="1"/>
    </row>
    <row r="1231" spans="2:21" x14ac:dyDescent="0.25">
      <c r="B1231" s="1"/>
      <c r="C1231" s="1"/>
      <c r="D1231" s="1"/>
      <c r="E1231" s="1"/>
      <c r="F1231" s="1"/>
      <c r="G1231" s="1"/>
      <c r="H1231" s="1"/>
      <c r="I1231" s="1"/>
      <c r="J1231" s="1"/>
      <c r="K1231" s="90"/>
      <c r="L1231" s="90"/>
      <c r="M1231" s="71"/>
      <c r="N1231" s="1"/>
      <c r="O1231" s="1"/>
      <c r="P1231" s="1"/>
      <c r="Q1231" s="1"/>
      <c r="R1231" s="1"/>
      <c r="S1231" s="1"/>
      <c r="T1231" s="1"/>
      <c r="U1231" s="1"/>
    </row>
    <row r="1232" spans="2:21" x14ac:dyDescent="0.25">
      <c r="B1232" s="1"/>
      <c r="C1232" s="1"/>
      <c r="D1232" s="1"/>
      <c r="E1232" s="1"/>
      <c r="F1232" s="1"/>
      <c r="G1232" s="1"/>
      <c r="H1232" s="1"/>
      <c r="I1232" s="1"/>
      <c r="J1232" s="1"/>
      <c r="K1232" s="90"/>
      <c r="L1232" s="90"/>
      <c r="M1232" s="71"/>
      <c r="N1232" s="1"/>
      <c r="O1232" s="1"/>
      <c r="P1232" s="1"/>
      <c r="Q1232" s="1"/>
      <c r="R1232" s="1"/>
      <c r="S1232" s="1"/>
      <c r="T1232" s="1"/>
      <c r="U1232" s="1"/>
    </row>
    <row r="1233" spans="2:21" x14ac:dyDescent="0.25">
      <c r="B1233" s="1"/>
      <c r="C1233" s="1"/>
      <c r="D1233" s="1"/>
      <c r="E1233" s="1"/>
      <c r="F1233" s="1"/>
      <c r="G1233" s="1"/>
      <c r="H1233" s="1"/>
      <c r="I1233" s="1"/>
      <c r="J1233" s="1"/>
      <c r="K1233" s="90"/>
      <c r="L1233" s="90"/>
      <c r="M1233" s="71"/>
      <c r="N1233" s="1"/>
      <c r="O1233" s="1"/>
      <c r="P1233" s="1"/>
      <c r="Q1233" s="1"/>
      <c r="R1233" s="1"/>
      <c r="S1233" s="1"/>
      <c r="T1233" s="1"/>
      <c r="U1233" s="1"/>
    </row>
    <row r="1234" spans="2:21" x14ac:dyDescent="0.25">
      <c r="B1234" s="1"/>
      <c r="C1234" s="1"/>
      <c r="D1234" s="1"/>
      <c r="E1234" s="1"/>
      <c r="F1234" s="1"/>
      <c r="G1234" s="1"/>
      <c r="H1234" s="1"/>
      <c r="I1234" s="1"/>
      <c r="J1234" s="1"/>
      <c r="K1234" s="90"/>
      <c r="L1234" s="90"/>
      <c r="M1234" s="71"/>
      <c r="N1234" s="1"/>
      <c r="O1234" s="1"/>
      <c r="P1234" s="1"/>
      <c r="Q1234" s="1"/>
      <c r="R1234" s="1"/>
      <c r="S1234" s="1"/>
      <c r="T1234" s="1"/>
      <c r="U1234" s="1"/>
    </row>
    <row r="1235" spans="2:21" x14ac:dyDescent="0.25">
      <c r="B1235" s="1"/>
      <c r="C1235" s="1"/>
      <c r="D1235" s="1"/>
      <c r="E1235" s="1"/>
      <c r="F1235" s="1"/>
      <c r="G1235" s="1"/>
      <c r="H1235" s="1"/>
      <c r="I1235" s="1"/>
      <c r="J1235" s="1"/>
      <c r="K1235" s="90"/>
      <c r="L1235" s="90"/>
      <c r="M1235" s="71"/>
      <c r="N1235" s="1"/>
      <c r="O1235" s="1"/>
      <c r="P1235" s="1"/>
      <c r="Q1235" s="1"/>
      <c r="R1235" s="1"/>
      <c r="S1235" s="1"/>
      <c r="T1235" s="1"/>
      <c r="U1235" s="1"/>
    </row>
    <row r="1236" spans="2:21" x14ac:dyDescent="0.25">
      <c r="B1236" s="1"/>
      <c r="C1236" s="1"/>
      <c r="D1236" s="1"/>
      <c r="E1236" s="1"/>
      <c r="F1236" s="1"/>
      <c r="G1236" s="1"/>
      <c r="H1236" s="1"/>
      <c r="I1236" s="1"/>
      <c r="J1236" s="1"/>
      <c r="K1236" s="90"/>
      <c r="L1236" s="90"/>
      <c r="M1236" s="71"/>
      <c r="N1236" s="1"/>
      <c r="O1236" s="1"/>
      <c r="P1236" s="1"/>
      <c r="Q1236" s="1"/>
      <c r="R1236" s="1"/>
      <c r="S1236" s="1"/>
      <c r="T1236" s="1"/>
      <c r="U1236" s="1"/>
    </row>
    <row r="1237" spans="2:21" x14ac:dyDescent="0.25">
      <c r="B1237" s="1"/>
      <c r="C1237" s="1"/>
      <c r="D1237" s="1"/>
      <c r="E1237" s="1"/>
      <c r="F1237" s="1"/>
      <c r="G1237" s="1"/>
      <c r="H1237" s="1"/>
      <c r="I1237" s="1"/>
      <c r="J1237" s="1"/>
      <c r="K1237" s="90"/>
      <c r="L1237" s="90"/>
      <c r="M1237" s="71"/>
      <c r="N1237" s="1"/>
      <c r="O1237" s="1"/>
      <c r="P1237" s="1"/>
      <c r="Q1237" s="1"/>
      <c r="R1237" s="1"/>
      <c r="S1237" s="1"/>
      <c r="T1237" s="1"/>
      <c r="U1237" s="1"/>
    </row>
    <row r="1238" spans="2:21" x14ac:dyDescent="0.25">
      <c r="B1238" s="1"/>
      <c r="C1238" s="1"/>
      <c r="D1238" s="1"/>
      <c r="E1238" s="1"/>
      <c r="F1238" s="1"/>
      <c r="G1238" s="1"/>
      <c r="H1238" s="1"/>
      <c r="I1238" s="1"/>
      <c r="J1238" s="1"/>
      <c r="K1238" s="90"/>
      <c r="L1238" s="90"/>
      <c r="M1238" s="71"/>
      <c r="N1238" s="1"/>
      <c r="O1238" s="1"/>
      <c r="P1238" s="1"/>
      <c r="Q1238" s="1"/>
      <c r="R1238" s="1"/>
      <c r="S1238" s="1"/>
      <c r="T1238" s="1"/>
      <c r="U1238" s="1"/>
    </row>
    <row r="1239" spans="2:21" x14ac:dyDescent="0.25">
      <c r="B1239" s="1"/>
      <c r="C1239" s="1"/>
      <c r="D1239" s="1"/>
      <c r="E1239" s="1"/>
      <c r="F1239" s="1"/>
      <c r="G1239" s="1"/>
      <c r="H1239" s="1"/>
      <c r="I1239" s="1"/>
      <c r="J1239" s="1"/>
      <c r="K1239" s="90"/>
      <c r="L1239" s="90"/>
      <c r="M1239" s="71"/>
      <c r="N1239" s="1"/>
      <c r="O1239" s="1"/>
      <c r="P1239" s="1"/>
      <c r="Q1239" s="1"/>
      <c r="R1239" s="1"/>
      <c r="S1239" s="1"/>
      <c r="T1239" s="1"/>
      <c r="U1239" s="1"/>
    </row>
    <row r="1240" spans="2:21" x14ac:dyDescent="0.25">
      <c r="B1240" s="1"/>
      <c r="C1240" s="1"/>
      <c r="D1240" s="1"/>
      <c r="E1240" s="1"/>
      <c r="F1240" s="1"/>
      <c r="G1240" s="1"/>
      <c r="H1240" s="1"/>
      <c r="I1240" s="1"/>
      <c r="J1240" s="1"/>
      <c r="K1240" s="90"/>
      <c r="L1240" s="90"/>
      <c r="M1240" s="71"/>
      <c r="N1240" s="1"/>
      <c r="O1240" s="1"/>
      <c r="P1240" s="1"/>
      <c r="Q1240" s="1"/>
      <c r="R1240" s="1"/>
      <c r="S1240" s="1"/>
      <c r="T1240" s="1"/>
      <c r="U1240" s="1"/>
    </row>
    <row r="1241" spans="2:21" x14ac:dyDescent="0.25">
      <c r="B1241" s="1"/>
      <c r="C1241" s="1"/>
      <c r="D1241" s="1"/>
      <c r="E1241" s="1"/>
      <c r="F1241" s="1"/>
      <c r="G1241" s="1"/>
      <c r="H1241" s="1"/>
      <c r="I1241" s="1"/>
      <c r="J1241" s="1"/>
      <c r="K1241" s="90"/>
      <c r="L1241" s="90"/>
      <c r="M1241" s="71"/>
      <c r="N1241" s="1"/>
      <c r="O1241" s="1"/>
      <c r="P1241" s="1"/>
      <c r="Q1241" s="1"/>
      <c r="R1241" s="1"/>
      <c r="S1241" s="1"/>
      <c r="T1241" s="1"/>
      <c r="U1241" s="1"/>
    </row>
    <row r="1242" spans="2:21" x14ac:dyDescent="0.25">
      <c r="B1242" s="1"/>
      <c r="C1242" s="1"/>
      <c r="D1242" s="1"/>
      <c r="E1242" s="1"/>
      <c r="F1242" s="1"/>
      <c r="G1242" s="1"/>
      <c r="H1242" s="1"/>
      <c r="I1242" s="1"/>
      <c r="J1242" s="1"/>
      <c r="K1242" s="90"/>
      <c r="L1242" s="90"/>
      <c r="M1242" s="71"/>
      <c r="N1242" s="1"/>
      <c r="O1242" s="1"/>
      <c r="P1242" s="1"/>
      <c r="Q1242" s="1"/>
      <c r="R1242" s="1"/>
      <c r="S1242" s="1"/>
      <c r="T1242" s="1"/>
      <c r="U1242" s="1"/>
    </row>
    <row r="1243" spans="2:21" x14ac:dyDescent="0.25">
      <c r="B1243" s="1"/>
      <c r="C1243" s="1"/>
      <c r="D1243" s="1"/>
      <c r="E1243" s="1"/>
      <c r="F1243" s="1"/>
      <c r="G1243" s="1"/>
      <c r="H1243" s="1"/>
      <c r="I1243" s="1"/>
      <c r="J1243" s="1"/>
      <c r="K1243" s="90"/>
      <c r="L1243" s="90"/>
      <c r="M1243" s="71"/>
      <c r="N1243" s="1"/>
      <c r="O1243" s="1"/>
      <c r="P1243" s="1"/>
      <c r="Q1243" s="1"/>
      <c r="R1243" s="1"/>
      <c r="S1243" s="1"/>
      <c r="T1243" s="1"/>
      <c r="U1243" s="1"/>
    </row>
    <row r="1244" spans="2:21" x14ac:dyDescent="0.25">
      <c r="B1244" s="1"/>
      <c r="C1244" s="1"/>
      <c r="D1244" s="1"/>
      <c r="E1244" s="1"/>
      <c r="F1244" s="1"/>
      <c r="G1244" s="1"/>
      <c r="H1244" s="1"/>
      <c r="I1244" s="1"/>
      <c r="J1244" s="1"/>
      <c r="K1244" s="90"/>
      <c r="L1244" s="90"/>
      <c r="M1244" s="71"/>
      <c r="N1244" s="1"/>
      <c r="O1244" s="1"/>
      <c r="P1244" s="1"/>
      <c r="Q1244" s="1"/>
      <c r="R1244" s="1"/>
      <c r="S1244" s="1"/>
      <c r="T1244" s="1"/>
      <c r="U1244" s="1"/>
    </row>
    <row r="1245" spans="2:21" x14ac:dyDescent="0.25">
      <c r="B1245" s="1"/>
      <c r="C1245" s="1"/>
      <c r="D1245" s="1"/>
      <c r="E1245" s="1"/>
      <c r="F1245" s="1"/>
      <c r="G1245" s="1"/>
      <c r="H1245" s="1"/>
      <c r="I1245" s="1"/>
      <c r="J1245" s="1"/>
      <c r="K1245" s="90"/>
      <c r="L1245" s="90"/>
      <c r="M1245" s="71"/>
      <c r="N1245" s="1"/>
      <c r="O1245" s="1"/>
      <c r="P1245" s="1"/>
      <c r="Q1245" s="1"/>
      <c r="R1245" s="1"/>
      <c r="S1245" s="1"/>
      <c r="T1245" s="1"/>
      <c r="U1245" s="1"/>
    </row>
    <row r="1246" spans="2:21" x14ac:dyDescent="0.25">
      <c r="B1246" s="1"/>
      <c r="C1246" s="1"/>
      <c r="D1246" s="1"/>
      <c r="E1246" s="1"/>
      <c r="F1246" s="1"/>
      <c r="G1246" s="1"/>
      <c r="H1246" s="1"/>
      <c r="I1246" s="1"/>
      <c r="J1246" s="1"/>
      <c r="K1246" s="90"/>
      <c r="L1246" s="90"/>
      <c r="M1246" s="71"/>
      <c r="N1246" s="1"/>
      <c r="O1246" s="1"/>
      <c r="P1246" s="1"/>
      <c r="Q1246" s="1"/>
      <c r="R1246" s="1"/>
      <c r="S1246" s="1"/>
      <c r="T1246" s="1"/>
      <c r="U1246" s="1"/>
    </row>
    <row r="1247" spans="2:21" x14ac:dyDescent="0.25">
      <c r="B1247" s="1"/>
      <c r="C1247" s="1"/>
      <c r="D1247" s="1"/>
      <c r="E1247" s="1"/>
      <c r="F1247" s="1"/>
      <c r="G1247" s="1"/>
      <c r="H1247" s="1"/>
      <c r="I1247" s="1"/>
      <c r="J1247" s="1"/>
      <c r="K1247" s="90"/>
      <c r="L1247" s="90"/>
      <c r="M1247" s="71"/>
      <c r="N1247" s="1"/>
      <c r="O1247" s="1"/>
      <c r="P1247" s="1"/>
      <c r="Q1247" s="1"/>
      <c r="R1247" s="1"/>
      <c r="S1247" s="1"/>
      <c r="T1247" s="1"/>
      <c r="U1247" s="1"/>
    </row>
    <row r="1248" spans="2:21" x14ac:dyDescent="0.25">
      <c r="B1248" s="1"/>
      <c r="C1248" s="1"/>
      <c r="D1248" s="1"/>
      <c r="E1248" s="1"/>
      <c r="F1248" s="1"/>
      <c r="G1248" s="1"/>
      <c r="H1248" s="1"/>
      <c r="I1248" s="1"/>
      <c r="J1248" s="1"/>
      <c r="K1248" s="90"/>
      <c r="L1248" s="90"/>
      <c r="M1248" s="71"/>
      <c r="N1248" s="1"/>
      <c r="O1248" s="1"/>
      <c r="P1248" s="1"/>
      <c r="Q1248" s="1"/>
      <c r="R1248" s="1"/>
      <c r="S1248" s="1"/>
      <c r="T1248" s="1"/>
      <c r="U1248" s="1"/>
    </row>
    <row r="1249" spans="2:21" x14ac:dyDescent="0.25">
      <c r="B1249" s="1"/>
      <c r="C1249" s="1"/>
      <c r="D1249" s="1"/>
      <c r="E1249" s="1"/>
      <c r="F1249" s="1"/>
      <c r="G1249" s="1"/>
      <c r="H1249" s="1"/>
      <c r="I1249" s="1"/>
      <c r="J1249" s="1"/>
      <c r="K1249" s="90"/>
      <c r="L1249" s="90"/>
      <c r="M1249" s="71"/>
      <c r="N1249" s="1"/>
      <c r="O1249" s="1"/>
      <c r="P1249" s="1"/>
      <c r="Q1249" s="1"/>
      <c r="R1249" s="1"/>
      <c r="S1249" s="1"/>
      <c r="T1249" s="1"/>
      <c r="U1249" s="1"/>
    </row>
    <row r="1250" spans="2:21" x14ac:dyDescent="0.25">
      <c r="B1250" s="1"/>
      <c r="C1250" s="1"/>
      <c r="D1250" s="1"/>
      <c r="E1250" s="1"/>
      <c r="F1250" s="1"/>
      <c r="G1250" s="1"/>
      <c r="H1250" s="1"/>
      <c r="I1250" s="1"/>
      <c r="J1250" s="1"/>
      <c r="K1250" s="90"/>
      <c r="L1250" s="90"/>
      <c r="M1250" s="71"/>
      <c r="N1250" s="1"/>
      <c r="O1250" s="1"/>
      <c r="P1250" s="1"/>
      <c r="Q1250" s="1"/>
      <c r="R1250" s="1"/>
      <c r="S1250" s="1"/>
      <c r="T1250" s="1"/>
      <c r="U1250" s="1"/>
    </row>
    <row r="1251" spans="2:21" x14ac:dyDescent="0.25">
      <c r="B1251" s="1"/>
      <c r="C1251" s="1"/>
      <c r="D1251" s="1"/>
      <c r="E1251" s="1"/>
      <c r="F1251" s="1"/>
      <c r="G1251" s="1"/>
      <c r="H1251" s="1"/>
      <c r="I1251" s="1"/>
      <c r="J1251" s="1"/>
      <c r="K1251" s="90"/>
      <c r="L1251" s="90"/>
      <c r="M1251" s="71"/>
      <c r="N1251" s="1"/>
      <c r="O1251" s="1"/>
      <c r="P1251" s="1"/>
      <c r="Q1251" s="1"/>
      <c r="R1251" s="1"/>
      <c r="S1251" s="1"/>
      <c r="T1251" s="1"/>
      <c r="U1251" s="1"/>
    </row>
    <row r="1252" spans="2:21" x14ac:dyDescent="0.25">
      <c r="B1252" s="1"/>
      <c r="C1252" s="1"/>
      <c r="D1252" s="1"/>
      <c r="E1252" s="1"/>
      <c r="F1252" s="1"/>
      <c r="G1252" s="1"/>
      <c r="H1252" s="1"/>
      <c r="I1252" s="1"/>
      <c r="J1252" s="1"/>
      <c r="K1252" s="90"/>
      <c r="L1252" s="90"/>
      <c r="M1252" s="71"/>
      <c r="N1252" s="1"/>
      <c r="O1252" s="1"/>
      <c r="P1252" s="1"/>
      <c r="Q1252" s="1"/>
      <c r="R1252" s="1"/>
      <c r="S1252" s="1"/>
      <c r="T1252" s="1"/>
      <c r="U1252" s="1"/>
    </row>
    <row r="1253" spans="2:21" x14ac:dyDescent="0.25">
      <c r="B1253" s="1"/>
      <c r="C1253" s="1"/>
      <c r="D1253" s="1"/>
      <c r="E1253" s="1"/>
      <c r="F1253" s="1"/>
      <c r="G1253" s="1"/>
      <c r="H1253" s="1"/>
      <c r="I1253" s="1"/>
      <c r="J1253" s="1"/>
      <c r="K1253" s="90"/>
      <c r="L1253" s="90"/>
      <c r="M1253" s="71"/>
      <c r="N1253" s="1"/>
      <c r="O1253" s="1"/>
      <c r="P1253" s="1"/>
      <c r="Q1253" s="1"/>
      <c r="R1253" s="1"/>
      <c r="S1253" s="1"/>
      <c r="T1253" s="1"/>
      <c r="U1253" s="1"/>
    </row>
    <row r="1254" spans="2:21" x14ac:dyDescent="0.25">
      <c r="B1254" s="1"/>
      <c r="C1254" s="1"/>
      <c r="D1254" s="1"/>
      <c r="E1254" s="1"/>
      <c r="F1254" s="1"/>
      <c r="G1254" s="1"/>
      <c r="H1254" s="1"/>
      <c r="I1254" s="1"/>
      <c r="J1254" s="1"/>
      <c r="K1254" s="90"/>
      <c r="L1254" s="90"/>
      <c r="M1254" s="71"/>
      <c r="N1254" s="1"/>
      <c r="O1254" s="1"/>
      <c r="P1254" s="1"/>
      <c r="Q1254" s="1"/>
      <c r="R1254" s="1"/>
      <c r="S1254" s="1"/>
      <c r="T1254" s="1"/>
      <c r="U1254" s="1"/>
    </row>
    <row r="1255" spans="2:21" x14ac:dyDescent="0.25">
      <c r="B1255" s="1"/>
      <c r="C1255" s="1"/>
      <c r="D1255" s="1"/>
      <c r="E1255" s="1"/>
      <c r="F1255" s="1"/>
      <c r="G1255" s="1"/>
      <c r="H1255" s="1"/>
      <c r="I1255" s="1"/>
      <c r="J1255" s="1"/>
      <c r="K1255" s="90"/>
      <c r="L1255" s="90"/>
      <c r="M1255" s="71"/>
      <c r="N1255" s="1"/>
      <c r="O1255" s="1"/>
      <c r="P1255" s="1"/>
      <c r="Q1255" s="1"/>
      <c r="R1255" s="1"/>
      <c r="S1255" s="1"/>
      <c r="T1255" s="1"/>
      <c r="U1255" s="1"/>
    </row>
    <row r="1256" spans="2:21" x14ac:dyDescent="0.25">
      <c r="B1256" s="1"/>
      <c r="C1256" s="1"/>
      <c r="D1256" s="1"/>
      <c r="E1256" s="1"/>
      <c r="F1256" s="1"/>
      <c r="G1256" s="1"/>
      <c r="H1256" s="1"/>
      <c r="I1256" s="1"/>
      <c r="J1256" s="1"/>
      <c r="K1256" s="90"/>
      <c r="L1256" s="90"/>
      <c r="M1256" s="71"/>
      <c r="N1256" s="1"/>
      <c r="O1256" s="1"/>
      <c r="P1256" s="1"/>
      <c r="Q1256" s="1"/>
      <c r="R1256" s="1"/>
      <c r="S1256" s="1"/>
      <c r="T1256" s="1"/>
      <c r="U1256" s="1"/>
    </row>
    <row r="1257" spans="2:21" x14ac:dyDescent="0.25">
      <c r="B1257" s="1"/>
      <c r="C1257" s="1"/>
      <c r="D1257" s="1"/>
      <c r="E1257" s="1"/>
      <c r="F1257" s="1"/>
      <c r="G1257" s="1"/>
      <c r="H1257" s="1"/>
      <c r="I1257" s="1"/>
      <c r="J1257" s="1"/>
      <c r="K1257" s="90"/>
      <c r="L1257" s="90"/>
      <c r="M1257" s="71"/>
      <c r="N1257" s="1"/>
      <c r="O1257" s="1"/>
      <c r="P1257" s="1"/>
      <c r="Q1257" s="1"/>
      <c r="R1257" s="1"/>
      <c r="S1257" s="1"/>
      <c r="T1257" s="1"/>
      <c r="U1257" s="1"/>
    </row>
    <row r="1258" spans="2:21" x14ac:dyDescent="0.25">
      <c r="B1258" s="1"/>
      <c r="C1258" s="1"/>
      <c r="D1258" s="1"/>
      <c r="E1258" s="1"/>
      <c r="F1258" s="1"/>
      <c r="G1258" s="1"/>
      <c r="H1258" s="1"/>
      <c r="I1258" s="1"/>
      <c r="J1258" s="1"/>
      <c r="K1258" s="90"/>
      <c r="L1258" s="90"/>
      <c r="M1258" s="71"/>
      <c r="N1258" s="1"/>
      <c r="O1258" s="1"/>
      <c r="P1258" s="1"/>
      <c r="Q1258" s="1"/>
      <c r="R1258" s="1"/>
      <c r="S1258" s="1"/>
      <c r="T1258" s="1"/>
      <c r="U1258" s="1"/>
    </row>
    <row r="1259" spans="2:21" x14ac:dyDescent="0.25">
      <c r="B1259" s="1"/>
      <c r="C1259" s="1"/>
      <c r="D1259" s="1"/>
      <c r="E1259" s="1"/>
      <c r="F1259" s="1"/>
      <c r="G1259" s="1"/>
      <c r="H1259" s="1"/>
      <c r="I1259" s="1"/>
      <c r="J1259" s="1"/>
      <c r="K1259" s="90"/>
      <c r="L1259" s="90"/>
      <c r="M1259" s="71"/>
      <c r="N1259" s="1"/>
      <c r="O1259" s="1"/>
      <c r="P1259" s="1"/>
      <c r="Q1259" s="1"/>
      <c r="R1259" s="1"/>
      <c r="S1259" s="1"/>
      <c r="T1259" s="1"/>
      <c r="U1259" s="1"/>
    </row>
    <row r="1260" spans="2:21" x14ac:dyDescent="0.25">
      <c r="B1260" s="1"/>
      <c r="C1260" s="1"/>
      <c r="D1260" s="1"/>
      <c r="E1260" s="1"/>
      <c r="F1260" s="1"/>
      <c r="G1260" s="1"/>
      <c r="H1260" s="1"/>
      <c r="I1260" s="1"/>
      <c r="J1260" s="1"/>
      <c r="K1260" s="90"/>
      <c r="L1260" s="90"/>
      <c r="M1260" s="71"/>
      <c r="N1260" s="1"/>
      <c r="O1260" s="1"/>
      <c r="P1260" s="1"/>
      <c r="Q1260" s="1"/>
      <c r="R1260" s="1"/>
      <c r="S1260" s="1"/>
      <c r="T1260" s="1"/>
      <c r="U1260" s="1"/>
    </row>
    <row r="1261" spans="2:21" x14ac:dyDescent="0.25">
      <c r="B1261" s="1"/>
      <c r="C1261" s="1"/>
      <c r="D1261" s="1"/>
      <c r="E1261" s="1"/>
      <c r="F1261" s="1"/>
      <c r="G1261" s="1"/>
      <c r="H1261" s="1"/>
      <c r="I1261" s="1"/>
      <c r="J1261" s="1"/>
      <c r="K1261" s="90"/>
      <c r="L1261" s="90"/>
      <c r="M1261" s="71"/>
      <c r="N1261" s="1"/>
      <c r="O1261" s="1"/>
      <c r="P1261" s="1"/>
      <c r="Q1261" s="1"/>
      <c r="R1261" s="1"/>
      <c r="S1261" s="1"/>
      <c r="T1261" s="1"/>
      <c r="U1261" s="1"/>
    </row>
    <row r="1262" spans="2:21" x14ac:dyDescent="0.25">
      <c r="B1262" s="1"/>
      <c r="C1262" s="1"/>
      <c r="D1262" s="1"/>
      <c r="E1262" s="1"/>
      <c r="F1262" s="1"/>
      <c r="G1262" s="1"/>
      <c r="H1262" s="1"/>
      <c r="I1262" s="1"/>
      <c r="J1262" s="1"/>
      <c r="K1262" s="90"/>
      <c r="L1262" s="90"/>
      <c r="M1262" s="71"/>
      <c r="N1262" s="1"/>
      <c r="O1262" s="1"/>
      <c r="P1262" s="1"/>
      <c r="Q1262" s="1"/>
      <c r="R1262" s="1"/>
      <c r="S1262" s="1"/>
      <c r="T1262" s="1"/>
      <c r="U1262" s="1"/>
    </row>
    <row r="1263" spans="2:21" x14ac:dyDescent="0.25">
      <c r="B1263" s="1"/>
      <c r="C1263" s="1"/>
      <c r="D1263" s="1"/>
      <c r="E1263" s="1"/>
      <c r="F1263" s="1"/>
      <c r="G1263" s="1"/>
      <c r="H1263" s="1"/>
      <c r="I1263" s="1"/>
      <c r="J1263" s="1"/>
      <c r="K1263" s="90"/>
      <c r="L1263" s="90"/>
      <c r="M1263" s="71"/>
      <c r="N1263" s="1"/>
      <c r="O1263" s="1"/>
      <c r="P1263" s="1"/>
      <c r="Q1263" s="1"/>
      <c r="R1263" s="1"/>
      <c r="S1263" s="1"/>
      <c r="T1263" s="1"/>
      <c r="U1263" s="1"/>
    </row>
    <row r="1264" spans="2:21" x14ac:dyDescent="0.25">
      <c r="B1264" s="1"/>
      <c r="C1264" s="1"/>
      <c r="D1264" s="1"/>
      <c r="E1264" s="1"/>
      <c r="F1264" s="1"/>
      <c r="G1264" s="1"/>
      <c r="H1264" s="1"/>
      <c r="I1264" s="1"/>
      <c r="J1264" s="1"/>
      <c r="K1264" s="90"/>
      <c r="L1264" s="90"/>
      <c r="M1264" s="71"/>
      <c r="N1264" s="1"/>
      <c r="O1264" s="1"/>
      <c r="P1264" s="1"/>
      <c r="Q1264" s="1"/>
      <c r="R1264" s="1"/>
      <c r="S1264" s="1"/>
      <c r="T1264" s="1"/>
      <c r="U1264" s="1"/>
    </row>
    <row r="1265" spans="2:21" x14ac:dyDescent="0.25">
      <c r="B1265" s="1"/>
      <c r="C1265" s="1"/>
      <c r="D1265" s="1"/>
      <c r="E1265" s="1"/>
      <c r="F1265" s="1"/>
      <c r="G1265" s="1"/>
      <c r="H1265" s="1"/>
      <c r="I1265" s="1"/>
      <c r="J1265" s="1"/>
      <c r="K1265" s="90"/>
      <c r="L1265" s="90"/>
      <c r="M1265" s="71"/>
      <c r="N1265" s="1"/>
      <c r="O1265" s="1"/>
      <c r="P1265" s="1"/>
      <c r="Q1265" s="1"/>
      <c r="R1265" s="1"/>
      <c r="S1265" s="1"/>
      <c r="T1265" s="1"/>
      <c r="U1265" s="1"/>
    </row>
    <row r="1266" spans="2:21" x14ac:dyDescent="0.25">
      <c r="B1266" s="1"/>
      <c r="C1266" s="1"/>
      <c r="D1266" s="1"/>
      <c r="E1266" s="1"/>
      <c r="F1266" s="1"/>
      <c r="G1266" s="1"/>
      <c r="H1266" s="1"/>
      <c r="I1266" s="1"/>
      <c r="J1266" s="1"/>
      <c r="K1266" s="90"/>
      <c r="L1266" s="90"/>
      <c r="M1266" s="71"/>
      <c r="N1266" s="1"/>
      <c r="O1266" s="1"/>
      <c r="P1266" s="1"/>
      <c r="Q1266" s="1"/>
      <c r="R1266" s="1"/>
      <c r="S1266" s="1"/>
      <c r="T1266" s="1"/>
      <c r="U1266" s="1"/>
    </row>
    <row r="1267" spans="2:21" x14ac:dyDescent="0.25">
      <c r="B1267" s="1"/>
      <c r="C1267" s="1"/>
      <c r="D1267" s="1"/>
      <c r="E1267" s="1"/>
      <c r="F1267" s="1"/>
      <c r="G1267" s="1"/>
      <c r="H1267" s="1"/>
      <c r="I1267" s="1"/>
      <c r="J1267" s="1"/>
      <c r="K1267" s="90"/>
      <c r="L1267" s="90"/>
      <c r="M1267" s="71"/>
      <c r="N1267" s="1"/>
      <c r="O1267" s="1"/>
      <c r="P1267" s="1"/>
      <c r="Q1267" s="1"/>
      <c r="R1267" s="1"/>
      <c r="S1267" s="1"/>
      <c r="T1267" s="1"/>
      <c r="U1267" s="1"/>
    </row>
    <row r="1268" spans="2:21" x14ac:dyDescent="0.25">
      <c r="B1268" s="1"/>
      <c r="C1268" s="1"/>
      <c r="D1268" s="1"/>
      <c r="E1268" s="1"/>
      <c r="F1268" s="1"/>
      <c r="G1268" s="1"/>
      <c r="H1268" s="1"/>
      <c r="I1268" s="1"/>
      <c r="J1268" s="1"/>
      <c r="K1268" s="90"/>
      <c r="L1268" s="90"/>
      <c r="M1268" s="71"/>
      <c r="N1268" s="1"/>
      <c r="O1268" s="1"/>
      <c r="P1268" s="1"/>
      <c r="Q1268" s="1"/>
      <c r="R1268" s="1"/>
      <c r="S1268" s="1"/>
      <c r="T1268" s="1"/>
      <c r="U1268" s="1"/>
    </row>
    <row r="1269" spans="2:21" x14ac:dyDescent="0.25">
      <c r="B1269" s="1"/>
      <c r="C1269" s="1"/>
      <c r="D1269" s="1"/>
      <c r="E1269" s="1"/>
      <c r="F1269" s="1"/>
      <c r="G1269" s="1"/>
      <c r="H1269" s="1"/>
      <c r="I1269" s="1"/>
      <c r="J1269" s="1"/>
      <c r="K1269" s="90"/>
      <c r="L1269" s="90"/>
      <c r="M1269" s="71"/>
      <c r="N1269" s="1"/>
      <c r="O1269" s="1"/>
      <c r="P1269" s="1"/>
      <c r="Q1269" s="1"/>
      <c r="R1269" s="1"/>
      <c r="S1269" s="1"/>
      <c r="T1269" s="1"/>
      <c r="U1269" s="1"/>
    </row>
    <row r="1270" spans="2:21" x14ac:dyDescent="0.25">
      <c r="B1270" s="1"/>
      <c r="C1270" s="1"/>
      <c r="D1270" s="1"/>
      <c r="E1270" s="1"/>
      <c r="F1270" s="1"/>
      <c r="G1270" s="1"/>
      <c r="H1270" s="1"/>
      <c r="I1270" s="1"/>
      <c r="J1270" s="1"/>
      <c r="K1270" s="90"/>
      <c r="L1270" s="90"/>
      <c r="M1270" s="71"/>
      <c r="N1270" s="1"/>
      <c r="O1270" s="1"/>
      <c r="P1270" s="1"/>
      <c r="Q1270" s="1"/>
      <c r="R1270" s="1"/>
      <c r="S1270" s="1"/>
      <c r="T1270" s="1"/>
      <c r="U1270" s="1"/>
    </row>
    <row r="1271" spans="2:21" x14ac:dyDescent="0.25">
      <c r="B1271" s="1"/>
      <c r="C1271" s="1"/>
      <c r="D1271" s="1"/>
      <c r="E1271" s="1"/>
      <c r="F1271" s="1"/>
      <c r="G1271" s="1"/>
      <c r="H1271" s="1"/>
      <c r="I1271" s="1"/>
      <c r="J1271" s="1"/>
      <c r="K1271" s="90"/>
      <c r="L1271" s="90"/>
      <c r="M1271" s="71"/>
      <c r="N1271" s="1"/>
      <c r="O1271" s="1"/>
      <c r="P1271" s="1"/>
      <c r="Q1271" s="1"/>
      <c r="R1271" s="1"/>
      <c r="S1271" s="1"/>
      <c r="T1271" s="1"/>
      <c r="U1271" s="1"/>
    </row>
    <row r="1272" spans="2:21" x14ac:dyDescent="0.25">
      <c r="B1272" s="1"/>
      <c r="C1272" s="1"/>
      <c r="D1272" s="1"/>
      <c r="E1272" s="1"/>
      <c r="F1272" s="1"/>
      <c r="G1272" s="1"/>
      <c r="H1272" s="1"/>
      <c r="I1272" s="1"/>
      <c r="J1272" s="1"/>
      <c r="K1272" s="90"/>
      <c r="L1272" s="90"/>
      <c r="M1272" s="71"/>
      <c r="N1272" s="1"/>
      <c r="O1272" s="1"/>
      <c r="P1272" s="1"/>
      <c r="Q1272" s="1"/>
      <c r="R1272" s="1"/>
      <c r="S1272" s="1"/>
      <c r="T1272" s="1"/>
      <c r="U1272" s="1"/>
    </row>
    <row r="1273" spans="2:21" x14ac:dyDescent="0.25">
      <c r="B1273" s="1"/>
      <c r="C1273" s="1"/>
      <c r="D1273" s="1"/>
      <c r="E1273" s="1"/>
      <c r="F1273" s="1"/>
      <c r="G1273" s="1"/>
      <c r="H1273" s="1"/>
      <c r="I1273" s="1"/>
      <c r="J1273" s="1"/>
      <c r="K1273" s="90"/>
      <c r="L1273" s="90"/>
      <c r="M1273" s="71"/>
      <c r="N1273" s="1"/>
      <c r="O1273" s="1"/>
      <c r="P1273" s="1"/>
      <c r="Q1273" s="1"/>
      <c r="R1273" s="1"/>
      <c r="S1273" s="1"/>
      <c r="T1273" s="1"/>
      <c r="U1273" s="1"/>
    </row>
    <row r="1274" spans="2:21" x14ac:dyDescent="0.25">
      <c r="B1274" s="1"/>
      <c r="C1274" s="1"/>
      <c r="D1274" s="1"/>
      <c r="E1274" s="1"/>
      <c r="F1274" s="1"/>
      <c r="G1274" s="1"/>
      <c r="H1274" s="1"/>
      <c r="I1274" s="1"/>
      <c r="J1274" s="1"/>
      <c r="K1274" s="90"/>
      <c r="L1274" s="90"/>
      <c r="M1274" s="71"/>
      <c r="N1274" s="1"/>
      <c r="O1274" s="1"/>
      <c r="P1274" s="1"/>
      <c r="Q1274" s="1"/>
      <c r="R1274" s="1"/>
      <c r="S1274" s="1"/>
      <c r="T1274" s="1"/>
      <c r="U1274" s="1"/>
    </row>
    <row r="1275" spans="2:21" x14ac:dyDescent="0.25">
      <c r="B1275" s="1"/>
      <c r="C1275" s="1"/>
      <c r="D1275" s="1"/>
      <c r="E1275" s="1"/>
      <c r="F1275" s="1"/>
      <c r="G1275" s="1"/>
      <c r="H1275" s="1"/>
      <c r="I1275" s="1"/>
      <c r="J1275" s="1"/>
      <c r="K1275" s="90"/>
      <c r="L1275" s="90"/>
      <c r="M1275" s="71"/>
      <c r="N1275" s="1"/>
      <c r="O1275" s="1"/>
      <c r="P1275" s="1"/>
      <c r="Q1275" s="1"/>
      <c r="R1275" s="1"/>
      <c r="S1275" s="1"/>
      <c r="T1275" s="1"/>
      <c r="U1275" s="1"/>
    </row>
    <row r="1276" spans="2:21" x14ac:dyDescent="0.25">
      <c r="B1276" s="1"/>
      <c r="C1276" s="1"/>
      <c r="D1276" s="1"/>
      <c r="E1276" s="1"/>
      <c r="F1276" s="1"/>
      <c r="G1276" s="1"/>
      <c r="H1276" s="1"/>
      <c r="I1276" s="1"/>
      <c r="J1276" s="1"/>
      <c r="K1276" s="90"/>
      <c r="L1276" s="90"/>
      <c r="M1276" s="71"/>
      <c r="N1276" s="1"/>
      <c r="O1276" s="1"/>
      <c r="P1276" s="1"/>
      <c r="Q1276" s="1"/>
      <c r="R1276" s="1"/>
      <c r="S1276" s="1"/>
      <c r="T1276" s="1"/>
      <c r="U1276" s="1"/>
    </row>
    <row r="1277" spans="2:21" x14ac:dyDescent="0.25">
      <c r="B1277" s="1"/>
      <c r="C1277" s="1"/>
      <c r="D1277" s="1"/>
      <c r="E1277" s="1"/>
      <c r="F1277" s="1"/>
      <c r="G1277" s="1"/>
      <c r="H1277" s="1"/>
      <c r="I1277" s="1"/>
      <c r="J1277" s="1"/>
      <c r="K1277" s="90"/>
      <c r="L1277" s="90"/>
      <c r="M1277" s="71"/>
      <c r="N1277" s="1"/>
      <c r="O1277" s="1"/>
      <c r="P1277" s="1"/>
      <c r="Q1277" s="1"/>
      <c r="R1277" s="1"/>
      <c r="S1277" s="1"/>
      <c r="T1277" s="1"/>
      <c r="U1277" s="1"/>
    </row>
    <row r="1278" spans="2:21" x14ac:dyDescent="0.25">
      <c r="B1278" s="1"/>
      <c r="C1278" s="1"/>
      <c r="D1278" s="1"/>
      <c r="E1278" s="1"/>
      <c r="F1278" s="1"/>
      <c r="G1278" s="1"/>
      <c r="H1278" s="1"/>
      <c r="I1278" s="1"/>
      <c r="J1278" s="1"/>
      <c r="K1278" s="90"/>
      <c r="L1278" s="90"/>
      <c r="M1278" s="71"/>
      <c r="N1278" s="1"/>
      <c r="O1278" s="1"/>
      <c r="P1278" s="1"/>
      <c r="Q1278" s="1"/>
      <c r="R1278" s="1"/>
      <c r="S1278" s="1"/>
      <c r="T1278" s="1"/>
      <c r="U1278" s="1"/>
    </row>
    <row r="1279" spans="2:21" x14ac:dyDescent="0.25">
      <c r="B1279" s="1"/>
      <c r="C1279" s="1"/>
      <c r="D1279" s="1"/>
      <c r="E1279" s="1"/>
      <c r="F1279" s="1"/>
      <c r="G1279" s="1"/>
      <c r="H1279" s="1"/>
      <c r="I1279" s="1"/>
      <c r="J1279" s="1"/>
      <c r="K1279" s="90"/>
      <c r="L1279" s="90"/>
      <c r="M1279" s="71"/>
      <c r="N1279" s="1"/>
      <c r="O1279" s="1"/>
      <c r="P1279" s="1"/>
      <c r="Q1279" s="1"/>
      <c r="R1279" s="1"/>
      <c r="S1279" s="1"/>
      <c r="T1279" s="1"/>
      <c r="U1279" s="1"/>
    </row>
    <row r="1280" spans="2:21" x14ac:dyDescent="0.25">
      <c r="B1280" s="1"/>
      <c r="C1280" s="1"/>
      <c r="D1280" s="1"/>
      <c r="E1280" s="1"/>
      <c r="F1280" s="1"/>
      <c r="G1280" s="1"/>
      <c r="H1280" s="1"/>
      <c r="I1280" s="1"/>
      <c r="J1280" s="1"/>
      <c r="K1280" s="90"/>
      <c r="L1280" s="90"/>
      <c r="M1280" s="71"/>
      <c r="N1280" s="1"/>
      <c r="O1280" s="1"/>
      <c r="P1280" s="1"/>
      <c r="Q1280" s="1"/>
      <c r="R1280" s="1"/>
      <c r="S1280" s="1"/>
      <c r="T1280" s="1"/>
      <c r="U1280" s="1"/>
    </row>
    <row r="1281" spans="2:21" x14ac:dyDescent="0.25">
      <c r="B1281" s="1"/>
      <c r="C1281" s="1"/>
      <c r="D1281" s="1"/>
      <c r="E1281" s="1"/>
      <c r="F1281" s="1"/>
      <c r="G1281" s="1"/>
      <c r="H1281" s="1"/>
      <c r="I1281" s="1"/>
      <c r="J1281" s="1"/>
      <c r="K1281" s="90"/>
      <c r="L1281" s="90"/>
      <c r="M1281" s="71"/>
      <c r="N1281" s="1"/>
      <c r="O1281" s="1"/>
      <c r="P1281" s="1"/>
      <c r="Q1281" s="1"/>
      <c r="R1281" s="1"/>
      <c r="S1281" s="1"/>
      <c r="T1281" s="1"/>
      <c r="U1281" s="1"/>
    </row>
    <row r="1282" spans="2:21" x14ac:dyDescent="0.25">
      <c r="B1282" s="1"/>
      <c r="C1282" s="1"/>
      <c r="D1282" s="1"/>
      <c r="E1282" s="1"/>
      <c r="F1282" s="1"/>
      <c r="G1282" s="1"/>
      <c r="H1282" s="1"/>
      <c r="I1282" s="1"/>
      <c r="J1282" s="1"/>
      <c r="K1282" s="90"/>
      <c r="L1282" s="90"/>
      <c r="M1282" s="71"/>
      <c r="N1282" s="1"/>
      <c r="O1282" s="1"/>
      <c r="P1282" s="1"/>
      <c r="Q1282" s="1"/>
      <c r="R1282" s="1"/>
      <c r="S1282" s="1"/>
      <c r="T1282" s="1"/>
      <c r="U1282" s="1"/>
    </row>
    <row r="1283" spans="2:21" x14ac:dyDescent="0.25">
      <c r="B1283" s="1"/>
      <c r="C1283" s="1"/>
      <c r="D1283" s="1"/>
      <c r="E1283" s="1"/>
      <c r="F1283" s="1"/>
      <c r="G1283" s="1"/>
      <c r="H1283" s="1"/>
      <c r="I1283" s="1"/>
      <c r="J1283" s="1"/>
      <c r="K1283" s="90"/>
      <c r="L1283" s="90"/>
      <c r="M1283" s="71"/>
      <c r="N1283" s="1"/>
      <c r="O1283" s="1"/>
      <c r="P1283" s="1"/>
      <c r="Q1283" s="1"/>
      <c r="R1283" s="1"/>
      <c r="S1283" s="1"/>
      <c r="T1283" s="1"/>
      <c r="U1283" s="1"/>
    </row>
    <row r="1284" spans="2:21" x14ac:dyDescent="0.25">
      <c r="B1284" s="1"/>
      <c r="C1284" s="1"/>
      <c r="D1284" s="1"/>
      <c r="E1284" s="1"/>
      <c r="F1284" s="1"/>
      <c r="G1284" s="1"/>
      <c r="H1284" s="1"/>
      <c r="I1284" s="1"/>
      <c r="J1284" s="1"/>
      <c r="K1284" s="90"/>
      <c r="L1284" s="90"/>
      <c r="M1284" s="71"/>
      <c r="N1284" s="1"/>
      <c r="O1284" s="1"/>
      <c r="P1284" s="1"/>
      <c r="Q1284" s="1"/>
      <c r="R1284" s="1"/>
      <c r="S1284" s="1"/>
      <c r="T1284" s="1"/>
      <c r="U1284" s="1"/>
    </row>
    <row r="1285" spans="2:21" x14ac:dyDescent="0.25">
      <c r="B1285" s="1"/>
      <c r="C1285" s="1"/>
      <c r="D1285" s="1"/>
      <c r="E1285" s="1"/>
      <c r="F1285" s="1"/>
      <c r="G1285" s="1"/>
      <c r="H1285" s="1"/>
      <c r="I1285" s="1"/>
      <c r="J1285" s="1"/>
      <c r="K1285" s="90"/>
      <c r="L1285" s="90"/>
      <c r="M1285" s="71"/>
      <c r="N1285" s="1"/>
      <c r="O1285" s="1"/>
      <c r="P1285" s="1"/>
      <c r="Q1285" s="1"/>
      <c r="R1285" s="1"/>
      <c r="S1285" s="1"/>
      <c r="T1285" s="1"/>
      <c r="U1285" s="1"/>
    </row>
    <row r="1286" spans="2:21" x14ac:dyDescent="0.25">
      <c r="B1286" s="1"/>
      <c r="C1286" s="1"/>
      <c r="D1286" s="1"/>
      <c r="E1286" s="1"/>
      <c r="F1286" s="1"/>
      <c r="G1286" s="1"/>
      <c r="H1286" s="1"/>
      <c r="I1286" s="1"/>
      <c r="J1286" s="1"/>
      <c r="K1286" s="90"/>
      <c r="L1286" s="90"/>
      <c r="M1286" s="71"/>
      <c r="N1286" s="1"/>
      <c r="O1286" s="1"/>
      <c r="P1286" s="1"/>
      <c r="Q1286" s="1"/>
      <c r="R1286" s="1"/>
      <c r="S1286" s="1"/>
      <c r="T1286" s="1"/>
      <c r="U1286" s="1"/>
    </row>
    <row r="1287" spans="2:21" x14ac:dyDescent="0.25">
      <c r="B1287" s="1"/>
      <c r="C1287" s="1"/>
      <c r="D1287" s="1"/>
      <c r="E1287" s="1"/>
      <c r="F1287" s="1"/>
      <c r="G1287" s="1"/>
      <c r="H1287" s="1"/>
      <c r="I1287" s="1"/>
      <c r="J1287" s="1"/>
      <c r="K1287" s="90"/>
      <c r="L1287" s="90"/>
      <c r="M1287" s="71"/>
      <c r="N1287" s="1"/>
      <c r="O1287" s="1"/>
      <c r="P1287" s="1"/>
      <c r="Q1287" s="1"/>
      <c r="R1287" s="1"/>
      <c r="S1287" s="1"/>
      <c r="T1287" s="1"/>
      <c r="U1287" s="1"/>
    </row>
    <row r="1288" spans="2:21" x14ac:dyDescent="0.25">
      <c r="B1288" s="1"/>
      <c r="C1288" s="1"/>
      <c r="D1288" s="1"/>
      <c r="E1288" s="1"/>
      <c r="F1288" s="1"/>
      <c r="G1288" s="1"/>
      <c r="H1288" s="1"/>
      <c r="I1288" s="1"/>
      <c r="J1288" s="1"/>
      <c r="K1288" s="90"/>
      <c r="L1288" s="90"/>
      <c r="M1288" s="71"/>
      <c r="N1288" s="1"/>
      <c r="O1288" s="1"/>
      <c r="P1288" s="1"/>
      <c r="Q1288" s="1"/>
      <c r="R1288" s="1"/>
      <c r="S1288" s="1"/>
      <c r="T1288" s="1"/>
      <c r="U1288" s="1"/>
    </row>
    <row r="1289" spans="2:21" x14ac:dyDescent="0.25">
      <c r="B1289" s="1"/>
      <c r="C1289" s="1"/>
      <c r="D1289" s="1"/>
      <c r="E1289" s="1"/>
      <c r="F1289" s="1"/>
      <c r="G1289" s="1"/>
      <c r="H1289" s="1"/>
      <c r="I1289" s="1"/>
      <c r="J1289" s="1"/>
      <c r="K1289" s="90"/>
      <c r="L1289" s="90"/>
      <c r="M1289" s="71"/>
      <c r="N1289" s="1"/>
      <c r="O1289" s="1"/>
      <c r="P1289" s="1"/>
      <c r="Q1289" s="1"/>
      <c r="R1289" s="1"/>
      <c r="S1289" s="1"/>
      <c r="T1289" s="1"/>
      <c r="U1289" s="1"/>
    </row>
    <row r="1290" spans="2:21" x14ac:dyDescent="0.25">
      <c r="B1290" s="1"/>
      <c r="C1290" s="1"/>
      <c r="D1290" s="1"/>
      <c r="E1290" s="1"/>
      <c r="F1290" s="1"/>
      <c r="G1290" s="1"/>
      <c r="H1290" s="1"/>
      <c r="I1290" s="1"/>
      <c r="J1290" s="1"/>
      <c r="K1290" s="90"/>
      <c r="L1290" s="90"/>
      <c r="M1290" s="71"/>
      <c r="N1290" s="1"/>
      <c r="O1290" s="1"/>
      <c r="P1290" s="1"/>
      <c r="Q1290" s="1"/>
      <c r="R1290" s="1"/>
      <c r="S1290" s="1"/>
      <c r="T1290" s="1"/>
      <c r="U1290" s="1"/>
    </row>
    <row r="1291" spans="2:21" x14ac:dyDescent="0.25">
      <c r="B1291" s="1"/>
      <c r="C1291" s="1"/>
      <c r="D1291" s="1"/>
      <c r="E1291" s="1"/>
      <c r="F1291" s="1"/>
      <c r="G1291" s="1"/>
      <c r="H1291" s="1"/>
      <c r="I1291" s="1"/>
      <c r="J1291" s="1"/>
      <c r="K1291" s="90"/>
      <c r="L1291" s="90"/>
      <c r="M1291" s="71"/>
      <c r="N1291" s="1"/>
      <c r="O1291" s="1"/>
      <c r="P1291" s="1"/>
      <c r="Q1291" s="1"/>
      <c r="R1291" s="1"/>
      <c r="S1291" s="1"/>
      <c r="T1291" s="1"/>
      <c r="U1291" s="1"/>
    </row>
    <row r="1292" spans="2:21" x14ac:dyDescent="0.25">
      <c r="B1292" s="1"/>
      <c r="C1292" s="1"/>
      <c r="D1292" s="1"/>
      <c r="E1292" s="1"/>
      <c r="F1292" s="1"/>
      <c r="G1292" s="1"/>
      <c r="H1292" s="1"/>
      <c r="I1292" s="1"/>
      <c r="J1292" s="1"/>
      <c r="K1292" s="90"/>
      <c r="L1292" s="90"/>
      <c r="M1292" s="71"/>
      <c r="N1292" s="1"/>
      <c r="O1292" s="1"/>
      <c r="P1292" s="1"/>
      <c r="Q1292" s="1"/>
      <c r="R1292" s="1"/>
      <c r="S1292" s="1"/>
      <c r="T1292" s="1"/>
      <c r="U1292" s="1"/>
    </row>
    <row r="1293" spans="2:21" x14ac:dyDescent="0.25">
      <c r="B1293" s="1"/>
      <c r="C1293" s="1"/>
      <c r="D1293" s="1"/>
      <c r="E1293" s="1"/>
      <c r="F1293" s="1"/>
      <c r="G1293" s="1"/>
      <c r="H1293" s="1"/>
      <c r="I1293" s="1"/>
      <c r="J1293" s="1"/>
      <c r="K1293" s="90"/>
      <c r="L1293" s="90"/>
      <c r="M1293" s="71"/>
      <c r="N1293" s="1"/>
      <c r="O1293" s="1"/>
      <c r="P1293" s="1"/>
      <c r="Q1293" s="1"/>
      <c r="R1293" s="1"/>
      <c r="S1293" s="1"/>
      <c r="T1293" s="1"/>
      <c r="U1293" s="1"/>
    </row>
    <row r="1294" spans="2:21" x14ac:dyDescent="0.25">
      <c r="B1294" s="1"/>
      <c r="C1294" s="1"/>
      <c r="D1294" s="1"/>
      <c r="E1294" s="1"/>
      <c r="F1294" s="1"/>
      <c r="G1294" s="1"/>
      <c r="H1294" s="1"/>
      <c r="I1294" s="1"/>
      <c r="J1294" s="1"/>
      <c r="K1294" s="90"/>
      <c r="L1294" s="90"/>
      <c r="M1294" s="71"/>
      <c r="N1294" s="1"/>
      <c r="O1294" s="1"/>
      <c r="P1294" s="1"/>
      <c r="Q1294" s="1"/>
      <c r="R1294" s="1"/>
      <c r="S1294" s="1"/>
      <c r="T1294" s="1"/>
      <c r="U1294" s="1"/>
    </row>
    <row r="1295" spans="2:21" x14ac:dyDescent="0.25">
      <c r="B1295" s="1"/>
      <c r="C1295" s="1"/>
      <c r="D1295" s="1"/>
      <c r="E1295" s="1"/>
      <c r="F1295" s="1"/>
      <c r="G1295" s="1"/>
      <c r="H1295" s="1"/>
      <c r="I1295" s="1"/>
      <c r="J1295" s="1"/>
      <c r="K1295" s="90"/>
      <c r="L1295" s="90"/>
      <c r="M1295" s="71"/>
      <c r="N1295" s="1"/>
      <c r="O1295" s="1"/>
      <c r="P1295" s="1"/>
      <c r="Q1295" s="1"/>
      <c r="R1295" s="1"/>
      <c r="S1295" s="1"/>
      <c r="T1295" s="1"/>
      <c r="U1295" s="1"/>
    </row>
    <row r="1296" spans="2:21" x14ac:dyDescent="0.25">
      <c r="B1296" s="1"/>
      <c r="C1296" s="1"/>
      <c r="D1296" s="1"/>
      <c r="E1296" s="1"/>
      <c r="F1296" s="1"/>
      <c r="G1296" s="1"/>
      <c r="H1296" s="1"/>
      <c r="I1296" s="1"/>
      <c r="J1296" s="1"/>
      <c r="K1296" s="90"/>
      <c r="L1296" s="90"/>
      <c r="M1296" s="71"/>
      <c r="N1296" s="1"/>
      <c r="O1296" s="1"/>
      <c r="P1296" s="1"/>
      <c r="Q1296" s="1"/>
      <c r="R1296" s="1"/>
      <c r="S1296" s="1"/>
      <c r="T1296" s="1"/>
      <c r="U1296" s="1"/>
    </row>
    <row r="1297" spans="2:21" x14ac:dyDescent="0.25">
      <c r="B1297" s="1"/>
      <c r="C1297" s="1"/>
      <c r="D1297" s="1"/>
      <c r="E1297" s="1"/>
      <c r="F1297" s="1"/>
      <c r="G1297" s="1"/>
      <c r="H1297" s="1"/>
      <c r="I1297" s="1"/>
      <c r="J1297" s="1"/>
      <c r="K1297" s="90"/>
      <c r="L1297" s="90"/>
      <c r="M1297" s="71"/>
      <c r="N1297" s="1"/>
      <c r="O1297" s="1"/>
      <c r="P1297" s="1"/>
      <c r="Q1297" s="1"/>
      <c r="R1297" s="1"/>
      <c r="S1297" s="1"/>
      <c r="T1297" s="1"/>
      <c r="U1297" s="1"/>
    </row>
    <row r="1298" spans="2:21" x14ac:dyDescent="0.25">
      <c r="B1298" s="1"/>
      <c r="C1298" s="1"/>
      <c r="D1298" s="1"/>
      <c r="E1298" s="1"/>
      <c r="F1298" s="1"/>
      <c r="G1298" s="1"/>
      <c r="H1298" s="1"/>
      <c r="I1298" s="1"/>
      <c r="J1298" s="1"/>
      <c r="K1298" s="90"/>
      <c r="L1298" s="90"/>
      <c r="M1298" s="71"/>
      <c r="N1298" s="1"/>
      <c r="O1298" s="1"/>
      <c r="P1298" s="1"/>
      <c r="Q1298" s="1"/>
      <c r="R1298" s="1"/>
      <c r="S1298" s="1"/>
      <c r="T1298" s="1"/>
      <c r="U1298" s="1"/>
    </row>
    <row r="1299" spans="2:21" x14ac:dyDescent="0.25">
      <c r="B1299" s="1"/>
      <c r="C1299" s="1"/>
      <c r="D1299" s="1"/>
      <c r="E1299" s="1"/>
      <c r="F1299" s="1"/>
      <c r="G1299" s="1"/>
      <c r="H1299" s="1"/>
      <c r="I1299" s="1"/>
      <c r="J1299" s="1"/>
      <c r="K1299" s="90"/>
      <c r="L1299" s="90"/>
      <c r="M1299" s="71"/>
      <c r="N1299" s="1"/>
      <c r="O1299" s="1"/>
      <c r="P1299" s="1"/>
      <c r="Q1299" s="1"/>
      <c r="R1299" s="1"/>
      <c r="S1299" s="1"/>
      <c r="T1299" s="1"/>
      <c r="U1299" s="1"/>
    </row>
    <row r="1300" spans="2:21" x14ac:dyDescent="0.25">
      <c r="B1300" s="1"/>
      <c r="C1300" s="1"/>
      <c r="D1300" s="1"/>
      <c r="E1300" s="1"/>
      <c r="F1300" s="1"/>
      <c r="G1300" s="1"/>
      <c r="H1300" s="1"/>
      <c r="I1300" s="1"/>
      <c r="J1300" s="1"/>
      <c r="K1300" s="90"/>
      <c r="L1300" s="90"/>
      <c r="M1300" s="71"/>
      <c r="N1300" s="1"/>
      <c r="O1300" s="1"/>
      <c r="P1300" s="1"/>
      <c r="Q1300" s="1"/>
      <c r="R1300" s="1"/>
      <c r="S1300" s="1"/>
      <c r="T1300" s="1"/>
      <c r="U1300" s="1"/>
    </row>
    <row r="1301" spans="2:21" x14ac:dyDescent="0.25">
      <c r="B1301" s="1"/>
      <c r="C1301" s="1"/>
      <c r="D1301" s="1"/>
      <c r="E1301" s="1"/>
      <c r="F1301" s="1"/>
      <c r="G1301" s="1"/>
      <c r="H1301" s="1"/>
      <c r="I1301" s="1"/>
      <c r="J1301" s="1"/>
      <c r="K1301" s="90"/>
      <c r="L1301" s="90"/>
      <c r="M1301" s="71"/>
      <c r="N1301" s="1"/>
      <c r="O1301" s="1"/>
      <c r="P1301" s="1"/>
      <c r="Q1301" s="1"/>
      <c r="R1301" s="1"/>
      <c r="S1301" s="1"/>
      <c r="T1301" s="1"/>
      <c r="U1301" s="1"/>
    </row>
    <row r="1302" spans="2:21" x14ac:dyDescent="0.25">
      <c r="B1302" s="1"/>
      <c r="C1302" s="1"/>
      <c r="D1302" s="1"/>
      <c r="E1302" s="1"/>
      <c r="F1302" s="1"/>
      <c r="G1302" s="1"/>
      <c r="H1302" s="1"/>
      <c r="I1302" s="1"/>
      <c r="J1302" s="1"/>
      <c r="K1302" s="90"/>
      <c r="L1302" s="90"/>
      <c r="M1302" s="71"/>
      <c r="N1302" s="1"/>
      <c r="O1302" s="1"/>
      <c r="P1302" s="1"/>
      <c r="Q1302" s="1"/>
      <c r="R1302" s="1"/>
      <c r="S1302" s="1"/>
      <c r="T1302" s="1"/>
      <c r="U1302" s="1"/>
    </row>
    <row r="1303" spans="2:21" x14ac:dyDescent="0.25">
      <c r="B1303" s="1"/>
      <c r="C1303" s="1"/>
      <c r="D1303" s="1"/>
      <c r="E1303" s="1"/>
      <c r="F1303" s="1"/>
      <c r="G1303" s="1"/>
      <c r="H1303" s="1"/>
      <c r="I1303" s="1"/>
      <c r="J1303" s="1"/>
      <c r="K1303" s="90"/>
      <c r="L1303" s="90"/>
      <c r="M1303" s="71"/>
      <c r="N1303" s="1"/>
      <c r="O1303" s="1"/>
      <c r="P1303" s="1"/>
      <c r="Q1303" s="1"/>
      <c r="R1303" s="1"/>
      <c r="S1303" s="1"/>
      <c r="T1303" s="1"/>
      <c r="U1303" s="1"/>
    </row>
    <row r="1304" spans="2:21" x14ac:dyDescent="0.25">
      <c r="B1304" s="1"/>
      <c r="C1304" s="1"/>
      <c r="D1304" s="1"/>
      <c r="E1304" s="1"/>
      <c r="F1304" s="1"/>
      <c r="G1304" s="1"/>
      <c r="H1304" s="1"/>
      <c r="I1304" s="1"/>
      <c r="J1304" s="1"/>
      <c r="K1304" s="90"/>
      <c r="L1304" s="90"/>
      <c r="M1304" s="71"/>
      <c r="N1304" s="1"/>
      <c r="O1304" s="1"/>
      <c r="P1304" s="1"/>
      <c r="Q1304" s="1"/>
      <c r="R1304" s="1"/>
      <c r="S1304" s="1"/>
      <c r="T1304" s="1"/>
      <c r="U1304" s="1"/>
    </row>
    <row r="1305" spans="2:21" x14ac:dyDescent="0.25">
      <c r="B1305" s="1"/>
      <c r="C1305" s="1"/>
      <c r="D1305" s="1"/>
      <c r="E1305" s="1"/>
      <c r="F1305" s="1"/>
      <c r="G1305" s="1"/>
      <c r="H1305" s="1"/>
      <c r="I1305" s="1"/>
      <c r="J1305" s="1"/>
      <c r="K1305" s="90"/>
      <c r="L1305" s="90"/>
      <c r="M1305" s="71"/>
      <c r="N1305" s="1"/>
      <c r="O1305" s="1"/>
      <c r="P1305" s="1"/>
      <c r="Q1305" s="1"/>
      <c r="R1305" s="1"/>
      <c r="S1305" s="1"/>
      <c r="T1305" s="1"/>
      <c r="U1305" s="1"/>
    </row>
    <row r="1306" spans="2:21" x14ac:dyDescent="0.25">
      <c r="B1306" s="1"/>
      <c r="C1306" s="1"/>
      <c r="D1306" s="1"/>
      <c r="E1306" s="1"/>
      <c r="F1306" s="1"/>
      <c r="G1306" s="1"/>
      <c r="H1306" s="1"/>
      <c r="I1306" s="1"/>
      <c r="J1306" s="1"/>
      <c r="K1306" s="90"/>
      <c r="L1306" s="90"/>
      <c r="M1306" s="71"/>
      <c r="N1306" s="1"/>
      <c r="O1306" s="1"/>
      <c r="P1306" s="1"/>
      <c r="Q1306" s="1"/>
      <c r="R1306" s="1"/>
      <c r="S1306" s="1"/>
      <c r="T1306" s="1"/>
      <c r="U1306" s="1"/>
    </row>
    <row r="1307" spans="2:21" x14ac:dyDescent="0.25">
      <c r="B1307" s="1"/>
      <c r="C1307" s="1"/>
      <c r="D1307" s="1"/>
      <c r="E1307" s="1"/>
      <c r="F1307" s="1"/>
      <c r="G1307" s="1"/>
      <c r="H1307" s="1"/>
      <c r="I1307" s="1"/>
      <c r="J1307" s="1"/>
      <c r="K1307" s="90"/>
      <c r="L1307" s="90"/>
      <c r="M1307" s="71"/>
      <c r="N1307" s="1"/>
      <c r="O1307" s="1"/>
      <c r="P1307" s="1"/>
      <c r="Q1307" s="1"/>
      <c r="R1307" s="1"/>
      <c r="S1307" s="1"/>
      <c r="T1307" s="1"/>
      <c r="U1307" s="1"/>
    </row>
    <row r="1308" spans="2:21" x14ac:dyDescent="0.25">
      <c r="B1308" s="1"/>
      <c r="C1308" s="1"/>
      <c r="D1308" s="1"/>
      <c r="E1308" s="1"/>
      <c r="F1308" s="1"/>
      <c r="G1308" s="1"/>
      <c r="H1308" s="1"/>
      <c r="I1308" s="1"/>
      <c r="J1308" s="1"/>
      <c r="K1308" s="90"/>
      <c r="L1308" s="90"/>
      <c r="M1308" s="71"/>
      <c r="N1308" s="1"/>
      <c r="O1308" s="1"/>
      <c r="P1308" s="1"/>
      <c r="Q1308" s="1"/>
      <c r="R1308" s="1"/>
      <c r="S1308" s="1"/>
      <c r="T1308" s="1"/>
      <c r="U1308" s="1"/>
    </row>
    <row r="1309" spans="2:21" x14ac:dyDescent="0.25">
      <c r="B1309" s="1"/>
      <c r="C1309" s="1"/>
      <c r="D1309" s="1"/>
      <c r="E1309" s="1"/>
      <c r="F1309" s="1"/>
      <c r="G1309" s="1"/>
      <c r="H1309" s="1"/>
      <c r="I1309" s="1"/>
      <c r="J1309" s="1"/>
      <c r="K1309" s="90"/>
      <c r="L1309" s="90"/>
      <c r="M1309" s="71"/>
      <c r="N1309" s="1"/>
      <c r="O1309" s="1"/>
      <c r="P1309" s="1"/>
      <c r="Q1309" s="1"/>
      <c r="R1309" s="1"/>
      <c r="S1309" s="1"/>
      <c r="T1309" s="1"/>
      <c r="U1309" s="1"/>
    </row>
    <row r="1310" spans="2:21" x14ac:dyDescent="0.25">
      <c r="B1310" s="1"/>
      <c r="C1310" s="1"/>
      <c r="D1310" s="1"/>
      <c r="E1310" s="1"/>
      <c r="F1310" s="1"/>
      <c r="G1310" s="1"/>
      <c r="H1310" s="1"/>
      <c r="I1310" s="1"/>
      <c r="J1310" s="1"/>
      <c r="K1310" s="90"/>
      <c r="L1310" s="90"/>
      <c r="M1310" s="71"/>
      <c r="N1310" s="1"/>
      <c r="O1310" s="1"/>
      <c r="P1310" s="1"/>
      <c r="Q1310" s="1"/>
      <c r="R1310" s="1"/>
      <c r="S1310" s="1"/>
      <c r="T1310" s="1"/>
      <c r="U1310" s="1"/>
    </row>
    <row r="1311" spans="2:21" x14ac:dyDescent="0.25">
      <c r="B1311" s="1"/>
      <c r="C1311" s="1"/>
      <c r="D1311" s="1"/>
      <c r="E1311" s="1"/>
      <c r="F1311" s="1"/>
      <c r="G1311" s="1"/>
      <c r="H1311" s="1"/>
      <c r="I1311" s="1"/>
      <c r="J1311" s="1"/>
      <c r="K1311" s="90"/>
      <c r="L1311" s="90"/>
      <c r="M1311" s="71"/>
      <c r="N1311" s="1"/>
      <c r="O1311" s="1"/>
      <c r="P1311" s="1"/>
      <c r="Q1311" s="1"/>
      <c r="R1311" s="1"/>
      <c r="S1311" s="1"/>
      <c r="T1311" s="1"/>
      <c r="U1311" s="1"/>
    </row>
    <row r="1312" spans="2:21" x14ac:dyDescent="0.25">
      <c r="B1312" s="1"/>
      <c r="C1312" s="1"/>
      <c r="D1312" s="1"/>
      <c r="E1312" s="1"/>
      <c r="F1312" s="1"/>
      <c r="G1312" s="1"/>
      <c r="H1312" s="1"/>
      <c r="I1312" s="1"/>
      <c r="J1312" s="1"/>
      <c r="K1312" s="90"/>
      <c r="L1312" s="90"/>
      <c r="M1312" s="71"/>
      <c r="N1312" s="1"/>
      <c r="O1312" s="1"/>
      <c r="P1312" s="1"/>
      <c r="Q1312" s="1"/>
      <c r="R1312" s="1"/>
      <c r="S1312" s="1"/>
      <c r="T1312" s="1"/>
      <c r="U1312" s="1"/>
    </row>
    <row r="1313" spans="2:21" x14ac:dyDescent="0.25">
      <c r="B1313" s="1"/>
      <c r="C1313" s="1"/>
      <c r="D1313" s="1"/>
      <c r="E1313" s="1"/>
      <c r="F1313" s="1"/>
      <c r="G1313" s="1"/>
      <c r="H1313" s="1"/>
      <c r="I1313" s="1"/>
      <c r="J1313" s="1"/>
      <c r="K1313" s="90"/>
      <c r="L1313" s="90"/>
      <c r="M1313" s="71"/>
      <c r="N1313" s="1"/>
      <c r="O1313" s="1"/>
      <c r="P1313" s="1"/>
      <c r="Q1313" s="1"/>
      <c r="R1313" s="1"/>
      <c r="S1313" s="1"/>
      <c r="T1313" s="1"/>
      <c r="U1313" s="1"/>
    </row>
    <row r="1314" spans="2:21" x14ac:dyDescent="0.25">
      <c r="B1314" s="1"/>
      <c r="C1314" s="1"/>
      <c r="D1314" s="1"/>
      <c r="E1314" s="1"/>
      <c r="F1314" s="1"/>
      <c r="G1314" s="1"/>
      <c r="H1314" s="1"/>
      <c r="I1314" s="1"/>
      <c r="J1314" s="1"/>
      <c r="K1314" s="90"/>
      <c r="L1314" s="90"/>
      <c r="M1314" s="71"/>
      <c r="N1314" s="1"/>
      <c r="O1314" s="1"/>
      <c r="P1314" s="1"/>
      <c r="Q1314" s="1"/>
      <c r="R1314" s="1"/>
      <c r="S1314" s="1"/>
      <c r="T1314" s="1"/>
      <c r="U1314" s="1"/>
    </row>
    <row r="1315" spans="2:21" x14ac:dyDescent="0.25">
      <c r="B1315" s="1"/>
      <c r="C1315" s="1"/>
      <c r="D1315" s="1"/>
      <c r="E1315" s="1"/>
      <c r="F1315" s="1"/>
      <c r="G1315" s="1"/>
      <c r="H1315" s="1"/>
      <c r="I1315" s="1"/>
      <c r="J1315" s="1"/>
      <c r="K1315" s="90"/>
      <c r="L1315" s="90"/>
      <c r="M1315" s="71"/>
      <c r="N1315" s="1"/>
      <c r="O1315" s="1"/>
      <c r="P1315" s="1"/>
      <c r="Q1315" s="1"/>
      <c r="R1315" s="1"/>
      <c r="S1315" s="1"/>
      <c r="T1315" s="1"/>
      <c r="U1315" s="1"/>
    </row>
    <row r="1316" spans="2:21" x14ac:dyDescent="0.25">
      <c r="B1316" s="1"/>
      <c r="C1316" s="1"/>
      <c r="D1316" s="1"/>
      <c r="E1316" s="1"/>
      <c r="F1316" s="1"/>
      <c r="G1316" s="1"/>
      <c r="H1316" s="1"/>
      <c r="I1316" s="1"/>
      <c r="J1316" s="1"/>
      <c r="K1316" s="90"/>
      <c r="L1316" s="90"/>
      <c r="M1316" s="71"/>
      <c r="N1316" s="1"/>
      <c r="O1316" s="1"/>
      <c r="P1316" s="1"/>
      <c r="Q1316" s="1"/>
      <c r="R1316" s="1"/>
      <c r="S1316" s="1"/>
      <c r="T1316" s="1"/>
      <c r="U1316" s="1"/>
    </row>
    <row r="1317" spans="2:21" x14ac:dyDescent="0.25">
      <c r="B1317" s="1"/>
      <c r="C1317" s="1"/>
      <c r="D1317" s="1"/>
      <c r="E1317" s="1"/>
      <c r="F1317" s="1"/>
      <c r="G1317" s="1"/>
      <c r="H1317" s="1"/>
      <c r="I1317" s="1"/>
      <c r="J1317" s="1"/>
      <c r="K1317" s="90"/>
      <c r="L1317" s="90"/>
      <c r="M1317" s="71"/>
      <c r="N1317" s="1"/>
      <c r="O1317" s="1"/>
      <c r="P1317" s="1"/>
      <c r="Q1317" s="1"/>
      <c r="R1317" s="1"/>
      <c r="S1317" s="1"/>
      <c r="T1317" s="1"/>
      <c r="U1317" s="1"/>
    </row>
    <row r="1318" spans="2:21" x14ac:dyDescent="0.25">
      <c r="B1318" s="1"/>
      <c r="C1318" s="1"/>
      <c r="D1318" s="1"/>
      <c r="E1318" s="1"/>
      <c r="F1318" s="1"/>
      <c r="G1318" s="1"/>
      <c r="H1318" s="1"/>
      <c r="I1318" s="1"/>
      <c r="J1318" s="1"/>
      <c r="K1318" s="90"/>
      <c r="L1318" s="90"/>
      <c r="M1318" s="71"/>
      <c r="N1318" s="1"/>
      <c r="O1318" s="1"/>
      <c r="P1318" s="1"/>
      <c r="Q1318" s="1"/>
      <c r="R1318" s="1"/>
      <c r="S1318" s="1"/>
      <c r="T1318" s="1"/>
      <c r="U1318" s="1"/>
    </row>
    <row r="1319" spans="2:21" x14ac:dyDescent="0.25">
      <c r="B1319" s="1"/>
      <c r="C1319" s="1"/>
      <c r="D1319" s="1"/>
      <c r="E1319" s="1"/>
      <c r="F1319" s="1"/>
      <c r="G1319" s="1"/>
      <c r="H1319" s="1"/>
      <c r="I1319" s="1"/>
      <c r="J1319" s="1"/>
      <c r="K1319" s="90"/>
      <c r="L1319" s="90"/>
      <c r="M1319" s="71"/>
      <c r="N1319" s="1"/>
      <c r="O1319" s="1"/>
      <c r="P1319" s="1"/>
      <c r="Q1319" s="1"/>
      <c r="R1319" s="1"/>
      <c r="S1319" s="1"/>
      <c r="T1319" s="1"/>
      <c r="U1319" s="1"/>
    </row>
    <row r="1320" spans="2:21" x14ac:dyDescent="0.25">
      <c r="B1320" s="1"/>
      <c r="C1320" s="1"/>
      <c r="D1320" s="1"/>
      <c r="E1320" s="1"/>
      <c r="F1320" s="1"/>
      <c r="G1320" s="1"/>
      <c r="H1320" s="1"/>
      <c r="I1320" s="1"/>
      <c r="J1320" s="1"/>
      <c r="K1320" s="90"/>
      <c r="L1320" s="90"/>
      <c r="M1320" s="71"/>
      <c r="N1320" s="1"/>
      <c r="O1320" s="1"/>
      <c r="P1320" s="1"/>
      <c r="Q1320" s="1"/>
      <c r="R1320" s="1"/>
      <c r="S1320" s="1"/>
      <c r="T1320" s="1"/>
      <c r="U1320" s="1"/>
    </row>
    <row r="1321" spans="2:21" x14ac:dyDescent="0.25">
      <c r="B1321" s="1"/>
      <c r="C1321" s="1"/>
      <c r="D1321" s="1"/>
      <c r="E1321" s="1"/>
      <c r="F1321" s="1"/>
      <c r="G1321" s="1"/>
      <c r="H1321" s="1"/>
      <c r="I1321" s="1"/>
      <c r="J1321" s="1"/>
      <c r="K1321" s="90"/>
      <c r="L1321" s="90"/>
      <c r="M1321" s="71"/>
      <c r="N1321" s="1"/>
      <c r="O1321" s="1"/>
      <c r="P1321" s="1"/>
      <c r="Q1321" s="1"/>
      <c r="R1321" s="1"/>
      <c r="S1321" s="1"/>
      <c r="T1321" s="1"/>
      <c r="U1321" s="1"/>
    </row>
    <row r="1322" spans="2:21" x14ac:dyDescent="0.25">
      <c r="B1322" s="1"/>
      <c r="C1322" s="1"/>
      <c r="D1322" s="1"/>
      <c r="E1322" s="1"/>
      <c r="F1322" s="1"/>
      <c r="G1322" s="1"/>
      <c r="H1322" s="1"/>
      <c r="I1322" s="1"/>
      <c r="J1322" s="1"/>
      <c r="K1322" s="90"/>
      <c r="L1322" s="90"/>
      <c r="M1322" s="71"/>
      <c r="N1322" s="1"/>
      <c r="O1322" s="1"/>
      <c r="P1322" s="1"/>
      <c r="Q1322" s="1"/>
      <c r="R1322" s="1"/>
      <c r="S1322" s="1"/>
      <c r="T1322" s="1"/>
      <c r="U1322" s="1"/>
    </row>
    <row r="1323" spans="2:21" x14ac:dyDescent="0.25">
      <c r="B1323" s="1"/>
      <c r="C1323" s="1"/>
      <c r="D1323" s="1"/>
      <c r="E1323" s="1"/>
      <c r="F1323" s="1"/>
      <c r="G1323" s="1"/>
      <c r="H1323" s="1"/>
      <c r="I1323" s="1"/>
      <c r="J1323" s="1"/>
      <c r="K1323" s="90"/>
      <c r="L1323" s="90"/>
      <c r="M1323" s="71"/>
      <c r="N1323" s="1"/>
      <c r="O1323" s="1"/>
      <c r="P1323" s="1"/>
      <c r="Q1323" s="1"/>
      <c r="R1323" s="1"/>
      <c r="S1323" s="1"/>
      <c r="T1323" s="1"/>
      <c r="U1323" s="1"/>
    </row>
    <row r="1324" spans="2:21" x14ac:dyDescent="0.25">
      <c r="B1324" s="1"/>
      <c r="C1324" s="1"/>
      <c r="D1324" s="1"/>
      <c r="E1324" s="1"/>
      <c r="F1324" s="1"/>
      <c r="G1324" s="1"/>
      <c r="H1324" s="1"/>
      <c r="I1324" s="1"/>
      <c r="J1324" s="1"/>
      <c r="K1324" s="90"/>
      <c r="L1324" s="90"/>
      <c r="M1324" s="71"/>
      <c r="N1324" s="1"/>
      <c r="O1324" s="1"/>
      <c r="P1324" s="1"/>
      <c r="Q1324" s="1"/>
      <c r="R1324" s="1"/>
      <c r="S1324" s="1"/>
      <c r="T1324" s="1"/>
      <c r="U1324" s="1"/>
    </row>
    <row r="1325" spans="2:21" x14ac:dyDescent="0.25">
      <c r="B1325" s="1"/>
      <c r="C1325" s="1"/>
      <c r="D1325" s="1"/>
      <c r="E1325" s="1"/>
      <c r="F1325" s="1"/>
      <c r="G1325" s="1"/>
      <c r="H1325" s="1"/>
      <c r="I1325" s="1"/>
      <c r="J1325" s="1"/>
      <c r="K1325" s="90"/>
      <c r="L1325" s="90"/>
      <c r="M1325" s="71"/>
      <c r="N1325" s="1"/>
      <c r="O1325" s="1"/>
      <c r="P1325" s="1"/>
      <c r="Q1325" s="1"/>
      <c r="R1325" s="1"/>
      <c r="S1325" s="1"/>
      <c r="T1325" s="1"/>
      <c r="U1325" s="1"/>
    </row>
    <row r="1326" spans="2:21" x14ac:dyDescent="0.25">
      <c r="B1326" s="1"/>
      <c r="C1326" s="1"/>
      <c r="D1326" s="1"/>
      <c r="E1326" s="1"/>
      <c r="F1326" s="1"/>
      <c r="G1326" s="1"/>
      <c r="H1326" s="1"/>
      <c r="I1326" s="1"/>
      <c r="J1326" s="1"/>
      <c r="K1326" s="90"/>
      <c r="L1326" s="90"/>
      <c r="M1326" s="71"/>
      <c r="N1326" s="1"/>
      <c r="O1326" s="1"/>
      <c r="P1326" s="1"/>
      <c r="Q1326" s="1"/>
      <c r="R1326" s="1"/>
      <c r="S1326" s="1"/>
      <c r="T1326" s="1"/>
      <c r="U1326" s="1"/>
    </row>
    <row r="1327" spans="2:21" x14ac:dyDescent="0.25">
      <c r="B1327" s="1"/>
      <c r="C1327" s="1"/>
      <c r="D1327" s="1"/>
      <c r="E1327" s="1"/>
      <c r="F1327" s="1"/>
      <c r="G1327" s="1"/>
      <c r="H1327" s="1"/>
      <c r="I1327" s="1"/>
      <c r="J1327" s="1"/>
      <c r="K1327" s="90"/>
      <c r="L1327" s="90"/>
      <c r="M1327" s="71"/>
      <c r="N1327" s="1"/>
      <c r="O1327" s="1"/>
      <c r="P1327" s="1"/>
      <c r="Q1327" s="1"/>
      <c r="R1327" s="1"/>
      <c r="S1327" s="1"/>
      <c r="T1327" s="1"/>
      <c r="U1327" s="1"/>
    </row>
    <row r="1328" spans="2:21" x14ac:dyDescent="0.25">
      <c r="B1328" s="1"/>
      <c r="C1328" s="1"/>
      <c r="D1328" s="1"/>
      <c r="E1328" s="1"/>
      <c r="F1328" s="1"/>
      <c r="G1328" s="1"/>
      <c r="H1328" s="1"/>
      <c r="I1328" s="1"/>
      <c r="J1328" s="1"/>
      <c r="K1328" s="90"/>
      <c r="L1328" s="90"/>
      <c r="M1328" s="71"/>
      <c r="N1328" s="1"/>
      <c r="O1328" s="1"/>
      <c r="P1328" s="1"/>
      <c r="Q1328" s="1"/>
      <c r="R1328" s="1"/>
      <c r="S1328" s="1"/>
      <c r="T1328" s="1"/>
      <c r="U1328" s="1"/>
    </row>
    <row r="1329" spans="2:21" x14ac:dyDescent="0.25">
      <c r="B1329" s="1"/>
      <c r="C1329" s="1"/>
      <c r="D1329" s="1"/>
      <c r="E1329" s="1"/>
      <c r="F1329" s="1"/>
      <c r="G1329" s="1"/>
      <c r="H1329" s="1"/>
      <c r="I1329" s="1"/>
      <c r="J1329" s="1"/>
      <c r="K1329" s="90"/>
      <c r="L1329" s="90"/>
      <c r="M1329" s="71"/>
      <c r="N1329" s="1"/>
      <c r="O1329" s="1"/>
      <c r="P1329" s="1"/>
      <c r="Q1329" s="1"/>
      <c r="R1329" s="1"/>
      <c r="S1329" s="1"/>
      <c r="T1329" s="1"/>
      <c r="U1329" s="1"/>
    </row>
    <row r="1330" spans="2:21" x14ac:dyDescent="0.25">
      <c r="B1330" s="1"/>
      <c r="C1330" s="1"/>
      <c r="D1330" s="1"/>
      <c r="E1330" s="1"/>
      <c r="F1330" s="1"/>
      <c r="G1330" s="1"/>
      <c r="H1330" s="1"/>
      <c r="I1330" s="1"/>
      <c r="J1330" s="1"/>
      <c r="K1330" s="90"/>
      <c r="L1330" s="90"/>
      <c r="M1330" s="71"/>
      <c r="N1330" s="1"/>
      <c r="O1330" s="1"/>
      <c r="P1330" s="1"/>
      <c r="Q1330" s="1"/>
      <c r="R1330" s="1"/>
      <c r="S1330" s="1"/>
      <c r="T1330" s="1"/>
      <c r="U1330" s="1"/>
    </row>
    <row r="1331" spans="2:21" x14ac:dyDescent="0.25">
      <c r="B1331" s="1"/>
      <c r="C1331" s="1"/>
      <c r="D1331" s="1"/>
      <c r="E1331" s="1"/>
      <c r="F1331" s="1"/>
      <c r="G1331" s="1"/>
      <c r="H1331" s="1"/>
      <c r="I1331" s="1"/>
      <c r="J1331" s="1"/>
      <c r="K1331" s="90"/>
      <c r="L1331" s="90"/>
      <c r="M1331" s="71"/>
      <c r="N1331" s="1"/>
      <c r="O1331" s="1"/>
      <c r="P1331" s="1"/>
      <c r="Q1331" s="1"/>
      <c r="R1331" s="1"/>
      <c r="S1331" s="1"/>
      <c r="T1331" s="1"/>
      <c r="U1331" s="1"/>
    </row>
    <row r="1332" spans="2:21" x14ac:dyDescent="0.25">
      <c r="B1332" s="1"/>
      <c r="C1332" s="1"/>
      <c r="D1332" s="1"/>
      <c r="E1332" s="1"/>
      <c r="F1332" s="1"/>
      <c r="G1332" s="1"/>
      <c r="H1332" s="1"/>
      <c r="I1332" s="1"/>
      <c r="J1332" s="1"/>
      <c r="K1332" s="90"/>
      <c r="L1332" s="90"/>
      <c r="M1332" s="71"/>
      <c r="N1332" s="1"/>
      <c r="O1332" s="1"/>
      <c r="P1332" s="1"/>
      <c r="Q1332" s="1"/>
      <c r="R1332" s="1"/>
      <c r="S1332" s="1"/>
      <c r="T1332" s="1"/>
      <c r="U1332" s="1"/>
    </row>
    <row r="1333" spans="2:21" x14ac:dyDescent="0.25">
      <c r="B1333" s="1"/>
      <c r="C1333" s="1"/>
      <c r="D1333" s="1"/>
      <c r="E1333" s="1"/>
      <c r="F1333" s="1"/>
      <c r="G1333" s="1"/>
      <c r="H1333" s="1"/>
      <c r="I1333" s="1"/>
      <c r="J1333" s="1"/>
      <c r="K1333" s="90"/>
      <c r="L1333" s="90"/>
      <c r="M1333" s="71"/>
      <c r="N1333" s="1"/>
      <c r="O1333" s="1"/>
      <c r="P1333" s="1"/>
      <c r="Q1333" s="1"/>
      <c r="R1333" s="1"/>
      <c r="S1333" s="1"/>
      <c r="T1333" s="1"/>
      <c r="U1333" s="1"/>
    </row>
    <row r="1334" spans="2:21" x14ac:dyDescent="0.25">
      <c r="B1334" s="1"/>
      <c r="C1334" s="1"/>
      <c r="D1334" s="1"/>
      <c r="E1334" s="1"/>
      <c r="F1334" s="1"/>
      <c r="G1334" s="1"/>
      <c r="H1334" s="1"/>
      <c r="I1334" s="1"/>
      <c r="J1334" s="1"/>
      <c r="K1334" s="90"/>
      <c r="L1334" s="90"/>
      <c r="M1334" s="71"/>
      <c r="N1334" s="1"/>
      <c r="O1334" s="1"/>
      <c r="P1334" s="1"/>
      <c r="Q1334" s="1"/>
      <c r="R1334" s="1"/>
      <c r="S1334" s="1"/>
      <c r="T1334" s="1"/>
      <c r="U1334" s="1"/>
    </row>
    <row r="1335" spans="2:21" x14ac:dyDescent="0.25">
      <c r="B1335" s="1"/>
      <c r="C1335" s="1"/>
      <c r="D1335" s="1"/>
      <c r="E1335" s="1"/>
      <c r="F1335" s="1"/>
      <c r="G1335" s="1"/>
      <c r="H1335" s="1"/>
      <c r="I1335" s="1"/>
      <c r="J1335" s="1"/>
      <c r="K1335" s="90"/>
      <c r="L1335" s="90"/>
      <c r="M1335" s="71"/>
      <c r="N1335" s="1"/>
      <c r="O1335" s="1"/>
      <c r="P1335" s="1"/>
      <c r="Q1335" s="1"/>
      <c r="R1335" s="1"/>
      <c r="S1335" s="1"/>
      <c r="T1335" s="1"/>
      <c r="U1335" s="1"/>
    </row>
    <row r="1336" spans="2:21" x14ac:dyDescent="0.25">
      <c r="B1336" s="1"/>
      <c r="C1336" s="1"/>
      <c r="D1336" s="1"/>
      <c r="E1336" s="1"/>
      <c r="F1336" s="1"/>
      <c r="G1336" s="1"/>
      <c r="H1336" s="1"/>
      <c r="I1336" s="1"/>
      <c r="J1336" s="1"/>
      <c r="K1336" s="90"/>
      <c r="L1336" s="90"/>
      <c r="M1336" s="71"/>
      <c r="N1336" s="1"/>
      <c r="O1336" s="1"/>
      <c r="P1336" s="1"/>
      <c r="Q1336" s="1"/>
      <c r="R1336" s="1"/>
      <c r="S1336" s="1"/>
      <c r="T1336" s="1"/>
      <c r="U1336" s="1"/>
    </row>
    <row r="1337" spans="2:21" x14ac:dyDescent="0.25">
      <c r="B1337" s="1"/>
      <c r="C1337" s="1"/>
      <c r="D1337" s="1"/>
      <c r="E1337" s="1"/>
      <c r="F1337" s="1"/>
      <c r="G1337" s="1"/>
      <c r="H1337" s="1"/>
      <c r="I1337" s="1"/>
      <c r="J1337" s="1"/>
      <c r="K1337" s="90"/>
      <c r="L1337" s="90"/>
      <c r="M1337" s="71"/>
      <c r="N1337" s="1"/>
      <c r="O1337" s="1"/>
      <c r="P1337" s="1"/>
      <c r="Q1337" s="1"/>
      <c r="R1337" s="1"/>
      <c r="S1337" s="1"/>
      <c r="T1337" s="1"/>
      <c r="U1337" s="1"/>
    </row>
    <row r="1338" spans="2:21" x14ac:dyDescent="0.25">
      <c r="B1338" s="1"/>
      <c r="C1338" s="1"/>
      <c r="D1338" s="1"/>
      <c r="E1338" s="1"/>
      <c r="F1338" s="1"/>
      <c r="G1338" s="1"/>
      <c r="H1338" s="1"/>
      <c r="I1338" s="1"/>
      <c r="J1338" s="1"/>
      <c r="K1338" s="90"/>
      <c r="L1338" s="90"/>
      <c r="M1338" s="71"/>
      <c r="N1338" s="1"/>
      <c r="O1338" s="1"/>
      <c r="P1338" s="1"/>
      <c r="Q1338" s="1"/>
      <c r="R1338" s="1"/>
      <c r="S1338" s="1"/>
      <c r="T1338" s="1"/>
      <c r="U1338" s="1"/>
    </row>
    <row r="1339" spans="2:21" x14ac:dyDescent="0.25">
      <c r="B1339" s="1"/>
      <c r="C1339" s="1"/>
      <c r="D1339" s="1"/>
      <c r="E1339" s="1"/>
      <c r="F1339" s="1"/>
      <c r="G1339" s="1"/>
      <c r="H1339" s="1"/>
      <c r="I1339" s="1"/>
      <c r="J1339" s="1"/>
      <c r="K1339" s="90"/>
      <c r="L1339" s="90"/>
      <c r="M1339" s="71"/>
      <c r="N1339" s="1"/>
      <c r="O1339" s="1"/>
      <c r="P1339" s="1"/>
      <c r="Q1339" s="1"/>
      <c r="R1339" s="1"/>
      <c r="S1339" s="1"/>
      <c r="T1339" s="1"/>
      <c r="U1339" s="1"/>
    </row>
    <row r="1340" spans="2:21" x14ac:dyDescent="0.25">
      <c r="B1340" s="1"/>
      <c r="C1340" s="1"/>
      <c r="D1340" s="1"/>
      <c r="E1340" s="1"/>
      <c r="F1340" s="1"/>
      <c r="G1340" s="1"/>
      <c r="H1340" s="1"/>
      <c r="I1340" s="1"/>
      <c r="J1340" s="1"/>
      <c r="K1340" s="90"/>
      <c r="L1340" s="90"/>
      <c r="M1340" s="71"/>
      <c r="N1340" s="1"/>
      <c r="O1340" s="1"/>
      <c r="P1340" s="1"/>
      <c r="Q1340" s="1"/>
      <c r="R1340" s="1"/>
      <c r="S1340" s="1"/>
      <c r="T1340" s="1"/>
      <c r="U1340" s="1"/>
    </row>
    <row r="1341" spans="2:21" x14ac:dyDescent="0.25">
      <c r="B1341" s="1"/>
      <c r="C1341" s="1"/>
      <c r="D1341" s="1"/>
      <c r="E1341" s="1"/>
      <c r="F1341" s="1"/>
      <c r="G1341" s="1"/>
      <c r="H1341" s="1"/>
      <c r="I1341" s="1"/>
      <c r="J1341" s="1"/>
      <c r="K1341" s="90"/>
      <c r="L1341" s="90"/>
      <c r="M1341" s="71"/>
      <c r="N1341" s="1"/>
      <c r="O1341" s="1"/>
      <c r="P1341" s="1"/>
      <c r="Q1341" s="1"/>
      <c r="R1341" s="1"/>
      <c r="S1341" s="1"/>
      <c r="T1341" s="1"/>
      <c r="U1341" s="1"/>
    </row>
    <row r="1342" spans="2:21" x14ac:dyDescent="0.25">
      <c r="B1342" s="1"/>
      <c r="C1342" s="1"/>
      <c r="D1342" s="1"/>
      <c r="E1342" s="1"/>
      <c r="F1342" s="1"/>
      <c r="G1342" s="1"/>
      <c r="H1342" s="1"/>
      <c r="I1342" s="1"/>
      <c r="J1342" s="1"/>
      <c r="K1342" s="90"/>
      <c r="L1342" s="90"/>
      <c r="M1342" s="71"/>
      <c r="N1342" s="1"/>
      <c r="O1342" s="1"/>
      <c r="P1342" s="1"/>
      <c r="Q1342" s="1"/>
      <c r="R1342" s="1"/>
      <c r="S1342" s="1"/>
      <c r="T1342" s="1"/>
      <c r="U1342" s="1"/>
    </row>
    <row r="1343" spans="2:21" x14ac:dyDescent="0.25">
      <c r="B1343" s="1"/>
      <c r="C1343" s="1"/>
      <c r="D1343" s="1"/>
      <c r="E1343" s="1"/>
      <c r="F1343" s="1"/>
      <c r="G1343" s="1"/>
      <c r="H1343" s="1"/>
      <c r="I1343" s="1"/>
      <c r="J1343" s="1"/>
      <c r="K1343" s="90"/>
      <c r="L1343" s="90"/>
      <c r="M1343" s="71"/>
      <c r="N1343" s="1"/>
      <c r="O1343" s="1"/>
      <c r="P1343" s="1"/>
      <c r="Q1343" s="1"/>
      <c r="R1343" s="1"/>
      <c r="S1343" s="1"/>
      <c r="T1343" s="1"/>
      <c r="U1343" s="1"/>
    </row>
    <row r="1344" spans="2:21" x14ac:dyDescent="0.25">
      <c r="B1344" s="1"/>
      <c r="C1344" s="1"/>
      <c r="D1344" s="1"/>
      <c r="E1344" s="1"/>
      <c r="F1344" s="1"/>
      <c r="G1344" s="1"/>
      <c r="H1344" s="1"/>
      <c r="I1344" s="1"/>
      <c r="J1344" s="1"/>
      <c r="K1344" s="90"/>
      <c r="L1344" s="90"/>
      <c r="M1344" s="71"/>
      <c r="N1344" s="1"/>
      <c r="O1344" s="1"/>
      <c r="P1344" s="1"/>
      <c r="Q1344" s="1"/>
      <c r="R1344" s="1"/>
      <c r="S1344" s="1"/>
      <c r="T1344" s="1"/>
      <c r="U1344" s="1"/>
    </row>
    <row r="1345" spans="2:21" x14ac:dyDescent="0.25">
      <c r="B1345" s="1"/>
      <c r="C1345" s="1"/>
      <c r="D1345" s="1"/>
      <c r="E1345" s="1"/>
      <c r="F1345" s="1"/>
      <c r="G1345" s="1"/>
      <c r="H1345" s="1"/>
      <c r="I1345" s="1"/>
      <c r="J1345" s="1"/>
      <c r="K1345" s="90"/>
      <c r="L1345" s="90"/>
      <c r="M1345" s="71"/>
      <c r="N1345" s="1"/>
      <c r="O1345" s="1"/>
      <c r="P1345" s="1"/>
      <c r="Q1345" s="1"/>
      <c r="R1345" s="1"/>
      <c r="S1345" s="1"/>
      <c r="T1345" s="1"/>
      <c r="U1345" s="1"/>
    </row>
    <row r="1346" spans="2:21" x14ac:dyDescent="0.25">
      <c r="B1346" s="1"/>
      <c r="C1346" s="1"/>
      <c r="D1346" s="1"/>
      <c r="E1346" s="1"/>
      <c r="F1346" s="1"/>
      <c r="G1346" s="1"/>
      <c r="H1346" s="1"/>
      <c r="I1346" s="1"/>
      <c r="J1346" s="1"/>
      <c r="K1346" s="90"/>
      <c r="L1346" s="90"/>
      <c r="M1346" s="71"/>
      <c r="N1346" s="1"/>
      <c r="O1346" s="1"/>
      <c r="P1346" s="1"/>
      <c r="Q1346" s="1"/>
      <c r="R1346" s="1"/>
      <c r="S1346" s="1"/>
      <c r="T1346" s="1"/>
      <c r="U1346" s="1"/>
    </row>
    <row r="1347" spans="2:21" x14ac:dyDescent="0.25">
      <c r="B1347" s="1"/>
      <c r="C1347" s="1"/>
      <c r="D1347" s="1"/>
      <c r="E1347" s="1"/>
      <c r="F1347" s="1"/>
      <c r="G1347" s="1"/>
      <c r="H1347" s="1"/>
      <c r="I1347" s="1"/>
      <c r="J1347" s="1"/>
      <c r="K1347" s="90"/>
      <c r="L1347" s="90"/>
      <c r="M1347" s="71"/>
      <c r="N1347" s="1"/>
      <c r="O1347" s="1"/>
      <c r="P1347" s="1"/>
      <c r="Q1347" s="1"/>
      <c r="R1347" s="1"/>
      <c r="S1347" s="1"/>
      <c r="T1347" s="1"/>
      <c r="U1347" s="1"/>
    </row>
    <row r="1348" spans="2:21" x14ac:dyDescent="0.25">
      <c r="B1348" s="1"/>
      <c r="C1348" s="1"/>
      <c r="D1348" s="1"/>
      <c r="E1348" s="1"/>
      <c r="F1348" s="1"/>
      <c r="G1348" s="1"/>
      <c r="H1348" s="1"/>
      <c r="I1348" s="1"/>
      <c r="J1348" s="1"/>
      <c r="K1348" s="90"/>
      <c r="L1348" s="90"/>
      <c r="M1348" s="71"/>
      <c r="N1348" s="1"/>
      <c r="O1348" s="1"/>
      <c r="P1348" s="1"/>
      <c r="Q1348" s="1"/>
      <c r="R1348" s="1"/>
      <c r="S1348" s="1"/>
      <c r="T1348" s="1"/>
      <c r="U1348" s="1"/>
    </row>
    <row r="1349" spans="2:21" x14ac:dyDescent="0.25">
      <c r="B1349" s="1"/>
      <c r="C1349" s="1"/>
      <c r="D1349" s="1"/>
      <c r="E1349" s="1"/>
      <c r="F1349" s="1"/>
      <c r="G1349" s="1"/>
      <c r="H1349" s="1"/>
      <c r="I1349" s="1"/>
      <c r="J1349" s="1"/>
      <c r="K1349" s="90"/>
      <c r="L1349" s="90"/>
      <c r="M1349" s="71"/>
      <c r="N1349" s="1"/>
      <c r="O1349" s="1"/>
      <c r="P1349" s="1"/>
      <c r="Q1349" s="1"/>
      <c r="R1349" s="1"/>
      <c r="S1349" s="1"/>
      <c r="T1349" s="1"/>
      <c r="U1349" s="1"/>
    </row>
    <row r="1350" spans="2:21" x14ac:dyDescent="0.25">
      <c r="B1350" s="1"/>
      <c r="C1350" s="1"/>
      <c r="D1350" s="1"/>
      <c r="E1350" s="1"/>
      <c r="F1350" s="1"/>
      <c r="G1350" s="1"/>
      <c r="H1350" s="1"/>
      <c r="I1350" s="1"/>
      <c r="J1350" s="1"/>
      <c r="K1350" s="90"/>
      <c r="L1350" s="90"/>
      <c r="M1350" s="71"/>
      <c r="N1350" s="1"/>
      <c r="O1350" s="1"/>
      <c r="P1350" s="1"/>
      <c r="Q1350" s="1"/>
      <c r="R1350" s="1"/>
      <c r="S1350" s="1"/>
      <c r="T1350" s="1"/>
      <c r="U1350" s="1"/>
    </row>
    <row r="1351" spans="2:21" x14ac:dyDescent="0.25">
      <c r="B1351" s="1"/>
      <c r="C1351" s="1"/>
      <c r="D1351" s="1"/>
      <c r="E1351" s="1"/>
      <c r="F1351" s="1"/>
      <c r="G1351" s="1"/>
      <c r="H1351" s="1"/>
      <c r="I1351" s="1"/>
      <c r="J1351" s="1"/>
      <c r="K1351" s="90"/>
      <c r="L1351" s="90"/>
      <c r="M1351" s="71"/>
      <c r="N1351" s="1"/>
      <c r="O1351" s="1"/>
      <c r="P1351" s="1"/>
      <c r="Q1351" s="1"/>
      <c r="R1351" s="1"/>
      <c r="S1351" s="1"/>
      <c r="T1351" s="1"/>
      <c r="U1351" s="1"/>
    </row>
    <row r="1352" spans="2:21" x14ac:dyDescent="0.25">
      <c r="B1352" s="1"/>
      <c r="C1352" s="1"/>
      <c r="D1352" s="1"/>
      <c r="E1352" s="1"/>
      <c r="F1352" s="1"/>
      <c r="G1352" s="1"/>
      <c r="H1352" s="1"/>
      <c r="I1352" s="1"/>
      <c r="J1352" s="1"/>
      <c r="K1352" s="90"/>
      <c r="L1352" s="90"/>
      <c r="M1352" s="71"/>
      <c r="N1352" s="1"/>
      <c r="O1352" s="1"/>
      <c r="P1352" s="1"/>
      <c r="Q1352" s="1"/>
      <c r="R1352" s="1"/>
      <c r="S1352" s="1"/>
      <c r="T1352" s="1"/>
      <c r="U1352" s="1"/>
    </row>
    <row r="1353" spans="2:21" x14ac:dyDescent="0.25">
      <c r="B1353" s="1"/>
      <c r="C1353" s="1"/>
      <c r="D1353" s="1"/>
      <c r="E1353" s="1"/>
      <c r="F1353" s="1"/>
      <c r="G1353" s="1"/>
      <c r="H1353" s="1"/>
      <c r="I1353" s="1"/>
      <c r="J1353" s="1"/>
      <c r="K1353" s="90"/>
      <c r="L1353" s="90"/>
      <c r="M1353" s="71"/>
      <c r="N1353" s="1"/>
      <c r="O1353" s="1"/>
      <c r="P1353" s="1"/>
      <c r="Q1353" s="1"/>
      <c r="R1353" s="1"/>
      <c r="S1353" s="1"/>
      <c r="T1353" s="1"/>
      <c r="U1353" s="1"/>
    </row>
    <row r="1354" spans="2:21" x14ac:dyDescent="0.25">
      <c r="B1354" s="1"/>
      <c r="C1354" s="1"/>
      <c r="D1354" s="1"/>
      <c r="E1354" s="1"/>
      <c r="F1354" s="1"/>
      <c r="G1354" s="1"/>
      <c r="H1354" s="1"/>
      <c r="I1354" s="1"/>
      <c r="J1354" s="1"/>
      <c r="K1354" s="90"/>
      <c r="L1354" s="90"/>
      <c r="M1354" s="71"/>
      <c r="N1354" s="1"/>
      <c r="O1354" s="1"/>
      <c r="P1354" s="1"/>
      <c r="Q1354" s="1"/>
      <c r="R1354" s="1"/>
      <c r="S1354" s="1"/>
      <c r="T1354" s="1"/>
      <c r="U1354" s="1"/>
    </row>
    <row r="1355" spans="2:21" x14ac:dyDescent="0.25">
      <c r="B1355" s="1"/>
      <c r="C1355" s="1"/>
      <c r="D1355" s="1"/>
      <c r="E1355" s="1"/>
      <c r="F1355" s="1"/>
      <c r="G1355" s="1"/>
      <c r="H1355" s="1"/>
      <c r="I1355" s="1"/>
      <c r="J1355" s="1"/>
      <c r="K1355" s="90"/>
      <c r="L1355" s="90"/>
      <c r="M1355" s="71"/>
      <c r="N1355" s="1"/>
      <c r="O1355" s="1"/>
      <c r="P1355" s="1"/>
      <c r="Q1355" s="1"/>
      <c r="R1355" s="1"/>
      <c r="S1355" s="1"/>
      <c r="T1355" s="1"/>
      <c r="U1355" s="1"/>
    </row>
    <row r="1356" spans="2:21" x14ac:dyDescent="0.25">
      <c r="B1356" s="1"/>
      <c r="C1356" s="1"/>
      <c r="D1356" s="1"/>
      <c r="E1356" s="1"/>
      <c r="F1356" s="1"/>
      <c r="G1356" s="1"/>
      <c r="H1356" s="1"/>
      <c r="I1356" s="1"/>
      <c r="J1356" s="1"/>
      <c r="K1356" s="90"/>
      <c r="L1356" s="90"/>
      <c r="M1356" s="71"/>
      <c r="N1356" s="1"/>
      <c r="O1356" s="1"/>
      <c r="P1356" s="1"/>
      <c r="Q1356" s="1"/>
      <c r="R1356" s="1"/>
      <c r="S1356" s="1"/>
      <c r="T1356" s="1"/>
      <c r="U1356" s="1"/>
    </row>
    <row r="1357" spans="2:21" x14ac:dyDescent="0.25">
      <c r="B1357" s="1"/>
      <c r="C1357" s="1"/>
      <c r="D1357" s="1"/>
      <c r="E1357" s="1"/>
      <c r="F1357" s="1"/>
      <c r="G1357" s="1"/>
      <c r="H1357" s="1"/>
      <c r="I1357" s="1"/>
      <c r="J1357" s="1"/>
      <c r="K1357" s="90"/>
      <c r="L1357" s="90"/>
      <c r="M1357" s="71"/>
      <c r="N1357" s="1"/>
      <c r="O1357" s="1"/>
      <c r="P1357" s="1"/>
      <c r="Q1357" s="1"/>
      <c r="R1357" s="1"/>
      <c r="S1357" s="1"/>
      <c r="T1357" s="1"/>
      <c r="U1357" s="1"/>
    </row>
    <row r="1358" spans="2:21" x14ac:dyDescent="0.25">
      <c r="B1358" s="1"/>
      <c r="C1358" s="1"/>
      <c r="D1358" s="1"/>
      <c r="E1358" s="1"/>
      <c r="F1358" s="1"/>
      <c r="G1358" s="1"/>
      <c r="H1358" s="1"/>
      <c r="I1358" s="1"/>
      <c r="J1358" s="1"/>
      <c r="K1358" s="90"/>
      <c r="L1358" s="90"/>
      <c r="M1358" s="71"/>
      <c r="N1358" s="1"/>
      <c r="O1358" s="1"/>
      <c r="P1358" s="1"/>
      <c r="Q1358" s="1"/>
      <c r="R1358" s="1"/>
      <c r="S1358" s="1"/>
      <c r="T1358" s="1"/>
      <c r="U1358" s="1"/>
    </row>
    <row r="1359" spans="2:21" x14ac:dyDescent="0.25">
      <c r="B1359" s="1"/>
      <c r="C1359" s="1"/>
      <c r="D1359" s="1"/>
      <c r="E1359" s="1"/>
      <c r="F1359" s="1"/>
      <c r="G1359" s="1"/>
      <c r="H1359" s="1"/>
      <c r="I1359" s="1"/>
      <c r="J1359" s="1"/>
      <c r="K1359" s="90"/>
      <c r="L1359" s="90"/>
      <c r="M1359" s="71"/>
      <c r="N1359" s="1"/>
      <c r="O1359" s="1"/>
      <c r="P1359" s="1"/>
      <c r="Q1359" s="1"/>
      <c r="R1359" s="1"/>
      <c r="S1359" s="1"/>
      <c r="T1359" s="1"/>
      <c r="U1359" s="1"/>
    </row>
    <row r="1360" spans="2:21" x14ac:dyDescent="0.25">
      <c r="B1360" s="1"/>
      <c r="C1360" s="1"/>
      <c r="D1360" s="1"/>
      <c r="E1360" s="1"/>
      <c r="F1360" s="1"/>
      <c r="G1360" s="1"/>
      <c r="H1360" s="1"/>
      <c r="I1360" s="1"/>
      <c r="J1360" s="1"/>
      <c r="K1360" s="90"/>
      <c r="L1360" s="90"/>
      <c r="M1360" s="71"/>
      <c r="N1360" s="1"/>
      <c r="O1360" s="1"/>
      <c r="P1360" s="1"/>
      <c r="Q1360" s="1"/>
      <c r="R1360" s="1"/>
      <c r="S1360" s="1"/>
      <c r="T1360" s="1"/>
      <c r="U1360" s="1"/>
    </row>
    <row r="1361" spans="2:21" x14ac:dyDescent="0.25">
      <c r="B1361" s="1"/>
      <c r="C1361" s="1"/>
      <c r="D1361" s="1"/>
      <c r="E1361" s="1"/>
      <c r="F1361" s="1"/>
      <c r="G1361" s="1"/>
      <c r="H1361" s="1"/>
      <c r="I1361" s="1"/>
      <c r="J1361" s="1"/>
      <c r="K1361" s="90"/>
      <c r="L1361" s="90"/>
      <c r="M1361" s="71"/>
      <c r="N1361" s="1"/>
      <c r="O1361" s="1"/>
      <c r="P1361" s="1"/>
      <c r="Q1361" s="1"/>
      <c r="R1361" s="1"/>
      <c r="S1361" s="1"/>
      <c r="T1361" s="1"/>
      <c r="U1361" s="1"/>
    </row>
    <row r="1362" spans="2:21" x14ac:dyDescent="0.25">
      <c r="B1362" s="1"/>
      <c r="C1362" s="1"/>
      <c r="D1362" s="1"/>
      <c r="E1362" s="1"/>
      <c r="F1362" s="1"/>
      <c r="G1362" s="1"/>
      <c r="H1362" s="1"/>
      <c r="I1362" s="1"/>
      <c r="J1362" s="1"/>
      <c r="K1362" s="90"/>
      <c r="L1362" s="90"/>
      <c r="M1362" s="71"/>
      <c r="N1362" s="1"/>
      <c r="O1362" s="1"/>
      <c r="P1362" s="1"/>
      <c r="Q1362" s="1"/>
      <c r="R1362" s="1"/>
      <c r="S1362" s="1"/>
      <c r="T1362" s="1"/>
      <c r="U1362" s="1"/>
    </row>
    <row r="1363" spans="2:21" x14ac:dyDescent="0.25">
      <c r="B1363" s="1"/>
      <c r="C1363" s="1"/>
      <c r="D1363" s="1"/>
      <c r="E1363" s="1"/>
      <c r="F1363" s="1"/>
      <c r="G1363" s="1"/>
      <c r="H1363" s="1"/>
      <c r="I1363" s="1"/>
      <c r="J1363" s="1"/>
      <c r="K1363" s="90"/>
      <c r="L1363" s="90"/>
      <c r="M1363" s="71"/>
      <c r="N1363" s="1"/>
      <c r="O1363" s="1"/>
      <c r="P1363" s="1"/>
      <c r="Q1363" s="1"/>
      <c r="R1363" s="1"/>
      <c r="S1363" s="1"/>
      <c r="T1363" s="1"/>
      <c r="U1363" s="1"/>
    </row>
    <row r="1364" spans="2:21" x14ac:dyDescent="0.25">
      <c r="B1364" s="1"/>
      <c r="C1364" s="1"/>
      <c r="D1364" s="1"/>
      <c r="E1364" s="1"/>
      <c r="F1364" s="1"/>
      <c r="G1364" s="1"/>
      <c r="H1364" s="1"/>
      <c r="I1364" s="1"/>
      <c r="J1364" s="1"/>
      <c r="K1364" s="90"/>
      <c r="L1364" s="90"/>
      <c r="M1364" s="71"/>
      <c r="N1364" s="1"/>
      <c r="O1364" s="1"/>
      <c r="P1364" s="1"/>
      <c r="Q1364" s="1"/>
      <c r="R1364" s="1"/>
      <c r="S1364" s="1"/>
      <c r="T1364" s="1"/>
      <c r="U1364" s="1"/>
    </row>
    <row r="1365" spans="2:21" x14ac:dyDescent="0.25">
      <c r="B1365" s="1"/>
      <c r="C1365" s="1"/>
      <c r="D1365" s="1"/>
      <c r="E1365" s="1"/>
      <c r="F1365" s="1"/>
      <c r="G1365" s="1"/>
      <c r="H1365" s="1"/>
      <c r="I1365" s="1"/>
      <c r="J1365" s="1"/>
      <c r="K1365" s="90"/>
      <c r="L1365" s="90"/>
      <c r="M1365" s="71"/>
      <c r="N1365" s="1"/>
      <c r="O1365" s="1"/>
      <c r="P1365" s="1"/>
      <c r="Q1365" s="1"/>
      <c r="R1365" s="1"/>
      <c r="S1365" s="1"/>
      <c r="T1365" s="1"/>
      <c r="U1365" s="1"/>
    </row>
    <row r="1366" spans="2:21" x14ac:dyDescent="0.25">
      <c r="B1366" s="1"/>
      <c r="C1366" s="1"/>
      <c r="D1366" s="1"/>
      <c r="E1366" s="1"/>
      <c r="F1366" s="1"/>
      <c r="G1366" s="1"/>
      <c r="H1366" s="1"/>
      <c r="I1366" s="1"/>
      <c r="J1366" s="1"/>
      <c r="K1366" s="90"/>
      <c r="L1366" s="90"/>
      <c r="M1366" s="71"/>
      <c r="N1366" s="1"/>
      <c r="O1366" s="1"/>
      <c r="P1366" s="1"/>
      <c r="Q1366" s="1"/>
      <c r="R1366" s="1"/>
      <c r="S1366" s="1"/>
      <c r="T1366" s="1"/>
      <c r="U1366" s="1"/>
    </row>
    <row r="1367" spans="2:21" x14ac:dyDescent="0.25">
      <c r="B1367" s="1"/>
      <c r="C1367" s="1"/>
      <c r="D1367" s="1"/>
      <c r="E1367" s="1"/>
      <c r="F1367" s="1"/>
      <c r="G1367" s="1"/>
      <c r="H1367" s="1"/>
      <c r="I1367" s="1"/>
      <c r="J1367" s="1"/>
      <c r="K1367" s="90"/>
      <c r="L1367" s="90"/>
      <c r="M1367" s="71"/>
      <c r="N1367" s="1"/>
      <c r="O1367" s="1"/>
      <c r="P1367" s="1"/>
      <c r="Q1367" s="1"/>
      <c r="R1367" s="1"/>
      <c r="S1367" s="1"/>
      <c r="T1367" s="1"/>
      <c r="U1367" s="1"/>
    </row>
    <row r="1368" spans="2:21" x14ac:dyDescent="0.25">
      <c r="B1368" s="1"/>
      <c r="C1368" s="1"/>
      <c r="D1368" s="1"/>
      <c r="E1368" s="1"/>
      <c r="F1368" s="1"/>
      <c r="G1368" s="1"/>
      <c r="H1368" s="1"/>
      <c r="I1368" s="1"/>
      <c r="J1368" s="1"/>
      <c r="K1368" s="90"/>
      <c r="L1368" s="90"/>
      <c r="M1368" s="71"/>
      <c r="N1368" s="1"/>
      <c r="O1368" s="1"/>
      <c r="P1368" s="1"/>
      <c r="Q1368" s="1"/>
      <c r="R1368" s="1"/>
      <c r="S1368" s="1"/>
      <c r="T1368" s="1"/>
      <c r="U1368" s="1"/>
    </row>
    <row r="1369" spans="2:21" x14ac:dyDescent="0.25">
      <c r="B1369" s="1"/>
      <c r="C1369" s="1"/>
      <c r="D1369" s="1"/>
      <c r="E1369" s="1"/>
      <c r="F1369" s="1"/>
      <c r="G1369" s="1"/>
      <c r="H1369" s="1"/>
      <c r="I1369" s="1"/>
      <c r="J1369" s="1"/>
      <c r="K1369" s="90"/>
      <c r="L1369" s="90"/>
      <c r="M1369" s="71"/>
      <c r="N1369" s="1"/>
      <c r="O1369" s="1"/>
      <c r="P1369" s="1"/>
      <c r="Q1369" s="1"/>
      <c r="R1369" s="1"/>
      <c r="S1369" s="1"/>
      <c r="T1369" s="1"/>
      <c r="U1369" s="1"/>
    </row>
    <row r="1370" spans="2:21" x14ac:dyDescent="0.25">
      <c r="B1370" s="1"/>
      <c r="C1370" s="1"/>
      <c r="D1370" s="1"/>
      <c r="E1370" s="1"/>
      <c r="F1370" s="1"/>
      <c r="G1370" s="1"/>
      <c r="H1370" s="1"/>
      <c r="I1370" s="1"/>
      <c r="J1370" s="1"/>
      <c r="K1370" s="90"/>
      <c r="L1370" s="90"/>
      <c r="M1370" s="71"/>
      <c r="N1370" s="1"/>
      <c r="O1370" s="1"/>
      <c r="P1370" s="1"/>
      <c r="Q1370" s="1"/>
      <c r="R1370" s="1"/>
      <c r="S1370" s="1"/>
      <c r="T1370" s="1"/>
      <c r="U1370" s="1"/>
    </row>
    <row r="1371" spans="2:21" x14ac:dyDescent="0.25">
      <c r="B1371" s="1"/>
      <c r="C1371" s="1"/>
      <c r="D1371" s="1"/>
      <c r="E1371" s="1"/>
      <c r="F1371" s="1"/>
      <c r="G1371" s="1"/>
      <c r="H1371" s="1"/>
      <c r="I1371" s="1"/>
      <c r="J1371" s="1"/>
      <c r="K1371" s="90"/>
      <c r="L1371" s="90"/>
      <c r="M1371" s="71"/>
      <c r="N1371" s="1"/>
      <c r="O1371" s="1"/>
      <c r="P1371" s="1"/>
      <c r="Q1371" s="1"/>
      <c r="R1371" s="1"/>
      <c r="S1371" s="1"/>
      <c r="T1371" s="1"/>
      <c r="U1371" s="1"/>
    </row>
    <row r="1372" spans="2:21" x14ac:dyDescent="0.25">
      <c r="B1372" s="1"/>
      <c r="C1372" s="1"/>
      <c r="D1372" s="1"/>
      <c r="E1372" s="1"/>
      <c r="F1372" s="1"/>
      <c r="G1372" s="1"/>
      <c r="H1372" s="1"/>
      <c r="I1372" s="1"/>
      <c r="J1372" s="1"/>
      <c r="K1372" s="90"/>
      <c r="L1372" s="90"/>
      <c r="M1372" s="71"/>
      <c r="N1372" s="1"/>
      <c r="O1372" s="1"/>
      <c r="P1372" s="1"/>
      <c r="Q1372" s="1"/>
      <c r="R1372" s="1"/>
      <c r="S1372" s="1"/>
      <c r="T1372" s="1"/>
      <c r="U1372" s="1"/>
    </row>
    <row r="1373" spans="2:21" x14ac:dyDescent="0.25">
      <c r="B1373" s="1"/>
      <c r="C1373" s="1"/>
      <c r="D1373" s="1"/>
      <c r="E1373" s="1"/>
      <c r="F1373" s="1"/>
      <c r="G1373" s="1"/>
      <c r="H1373" s="1"/>
      <c r="I1373" s="1"/>
      <c r="J1373" s="1"/>
      <c r="K1373" s="90"/>
      <c r="L1373" s="90"/>
      <c r="M1373" s="71"/>
      <c r="N1373" s="1"/>
      <c r="O1373" s="1"/>
      <c r="P1373" s="1"/>
      <c r="Q1373" s="1"/>
      <c r="R1373" s="1"/>
      <c r="S1373" s="1"/>
      <c r="T1373" s="1"/>
      <c r="U1373" s="1"/>
    </row>
    <row r="1374" spans="2:21" x14ac:dyDescent="0.25">
      <c r="B1374" s="1"/>
      <c r="C1374" s="1"/>
      <c r="D1374" s="1"/>
      <c r="E1374" s="1"/>
      <c r="F1374" s="1"/>
      <c r="G1374" s="1"/>
      <c r="H1374" s="1"/>
      <c r="I1374" s="1"/>
      <c r="J1374" s="1"/>
      <c r="K1374" s="90"/>
      <c r="L1374" s="90"/>
      <c r="M1374" s="71"/>
      <c r="N1374" s="1"/>
      <c r="O1374" s="1"/>
      <c r="P1374" s="1"/>
      <c r="Q1374" s="1"/>
      <c r="R1374" s="1"/>
      <c r="S1374" s="1"/>
      <c r="T1374" s="1"/>
      <c r="U1374" s="1"/>
    </row>
    <row r="1375" spans="2:21" x14ac:dyDescent="0.25">
      <c r="B1375" s="1"/>
      <c r="C1375" s="1"/>
      <c r="D1375" s="1"/>
      <c r="E1375" s="1"/>
      <c r="F1375" s="1"/>
      <c r="G1375" s="1"/>
      <c r="H1375" s="1"/>
      <c r="I1375" s="1"/>
      <c r="J1375" s="1"/>
      <c r="K1375" s="90"/>
      <c r="L1375" s="90"/>
      <c r="M1375" s="71"/>
      <c r="N1375" s="1"/>
      <c r="O1375" s="1"/>
      <c r="P1375" s="1"/>
      <c r="Q1375" s="1"/>
      <c r="R1375" s="1"/>
      <c r="S1375" s="1"/>
      <c r="T1375" s="1"/>
      <c r="U1375" s="1"/>
    </row>
    <row r="1376" spans="2:21" x14ac:dyDescent="0.25">
      <c r="B1376" s="1"/>
      <c r="C1376" s="1"/>
      <c r="D1376" s="1"/>
      <c r="E1376" s="1"/>
      <c r="F1376" s="1"/>
      <c r="G1376" s="1"/>
      <c r="H1376" s="1"/>
      <c r="I1376" s="1"/>
      <c r="J1376" s="1"/>
      <c r="K1376" s="90"/>
      <c r="L1376" s="90"/>
      <c r="M1376" s="71"/>
      <c r="N1376" s="1"/>
      <c r="O1376" s="1"/>
      <c r="P1376" s="1"/>
      <c r="Q1376" s="1"/>
      <c r="R1376" s="1"/>
      <c r="S1376" s="1"/>
      <c r="T1376" s="1"/>
      <c r="U1376" s="1"/>
    </row>
    <row r="1377" spans="2:21" x14ac:dyDescent="0.25">
      <c r="B1377" s="1"/>
      <c r="C1377" s="1"/>
      <c r="D1377" s="1"/>
      <c r="E1377" s="1"/>
      <c r="F1377" s="1"/>
      <c r="G1377" s="1"/>
      <c r="H1377" s="1"/>
      <c r="I1377" s="1"/>
      <c r="J1377" s="1"/>
      <c r="K1377" s="90"/>
      <c r="L1377" s="90"/>
      <c r="M1377" s="71"/>
      <c r="N1377" s="1"/>
      <c r="O1377" s="1"/>
      <c r="P1377" s="1"/>
      <c r="Q1377" s="1"/>
      <c r="R1377" s="1"/>
      <c r="S1377" s="1"/>
      <c r="T1377" s="1"/>
      <c r="U1377" s="1"/>
    </row>
    <row r="1378" spans="2:21" x14ac:dyDescent="0.25">
      <c r="B1378" s="1"/>
      <c r="C1378" s="1"/>
      <c r="D1378" s="1"/>
      <c r="E1378" s="1"/>
      <c r="F1378" s="1"/>
      <c r="G1378" s="1"/>
      <c r="H1378" s="1"/>
      <c r="I1378" s="1"/>
      <c r="J1378" s="1"/>
      <c r="K1378" s="90"/>
      <c r="L1378" s="90"/>
      <c r="M1378" s="71"/>
      <c r="N1378" s="1"/>
      <c r="O1378" s="1"/>
      <c r="P1378" s="1"/>
      <c r="Q1378" s="1"/>
      <c r="R1378" s="1"/>
      <c r="S1378" s="1"/>
      <c r="T1378" s="1"/>
      <c r="U1378" s="1"/>
    </row>
    <row r="1379" spans="2:21" x14ac:dyDescent="0.25">
      <c r="B1379" s="1"/>
      <c r="C1379" s="1"/>
      <c r="D1379" s="1"/>
      <c r="E1379" s="1"/>
      <c r="F1379" s="1"/>
      <c r="G1379" s="1"/>
      <c r="H1379" s="1"/>
      <c r="I1379" s="1"/>
      <c r="J1379" s="1"/>
      <c r="K1379" s="90"/>
      <c r="L1379" s="90"/>
      <c r="M1379" s="71"/>
      <c r="N1379" s="1"/>
      <c r="O1379" s="1"/>
      <c r="P1379" s="1"/>
      <c r="Q1379" s="1"/>
      <c r="R1379" s="1"/>
      <c r="S1379" s="1"/>
      <c r="T1379" s="1"/>
      <c r="U1379" s="1"/>
    </row>
    <row r="1380" spans="2:21" x14ac:dyDescent="0.25">
      <c r="B1380" s="1"/>
      <c r="C1380" s="1"/>
      <c r="D1380" s="1"/>
      <c r="E1380" s="1"/>
      <c r="F1380" s="1"/>
      <c r="G1380" s="1"/>
      <c r="H1380" s="1"/>
      <c r="I1380" s="1"/>
      <c r="J1380" s="1"/>
      <c r="K1380" s="90"/>
      <c r="L1380" s="90"/>
      <c r="M1380" s="71"/>
      <c r="N1380" s="1"/>
      <c r="O1380" s="1"/>
      <c r="P1380" s="1"/>
      <c r="Q1380" s="1"/>
      <c r="R1380" s="1"/>
      <c r="S1380" s="1"/>
      <c r="T1380" s="1"/>
      <c r="U1380" s="1"/>
    </row>
    <row r="1381" spans="2:21" x14ac:dyDescent="0.25">
      <c r="B1381" s="1"/>
      <c r="C1381" s="1"/>
      <c r="D1381" s="1"/>
      <c r="E1381" s="1"/>
      <c r="F1381" s="1"/>
      <c r="G1381" s="1"/>
      <c r="H1381" s="1"/>
      <c r="I1381" s="1"/>
      <c r="J1381" s="1"/>
      <c r="K1381" s="90"/>
      <c r="L1381" s="90"/>
      <c r="M1381" s="71"/>
      <c r="N1381" s="1"/>
      <c r="O1381" s="1"/>
      <c r="P1381" s="1"/>
      <c r="Q1381" s="1"/>
      <c r="R1381" s="1"/>
      <c r="S1381" s="1"/>
      <c r="T1381" s="1"/>
      <c r="U1381" s="1"/>
    </row>
    <row r="1382" spans="2:21" x14ac:dyDescent="0.25">
      <c r="B1382" s="1"/>
      <c r="C1382" s="1"/>
      <c r="D1382" s="1"/>
      <c r="E1382" s="1"/>
      <c r="F1382" s="1"/>
      <c r="G1382" s="1"/>
      <c r="H1382" s="1"/>
      <c r="I1382" s="1"/>
      <c r="J1382" s="1"/>
      <c r="K1382" s="90"/>
      <c r="L1382" s="90"/>
      <c r="M1382" s="71"/>
      <c r="N1382" s="1"/>
      <c r="O1382" s="1"/>
      <c r="P1382" s="1"/>
      <c r="Q1382" s="1"/>
      <c r="R1382" s="1"/>
      <c r="S1382" s="1"/>
      <c r="T1382" s="1"/>
      <c r="U1382" s="1"/>
    </row>
    <row r="1383" spans="2:21" x14ac:dyDescent="0.25">
      <c r="B1383" s="1"/>
      <c r="C1383" s="1"/>
      <c r="D1383" s="1"/>
      <c r="E1383" s="1"/>
      <c r="F1383" s="1"/>
      <c r="G1383" s="1"/>
      <c r="H1383" s="1"/>
      <c r="I1383" s="1"/>
      <c r="J1383" s="1"/>
      <c r="K1383" s="90"/>
      <c r="L1383" s="90"/>
      <c r="M1383" s="71"/>
      <c r="N1383" s="1"/>
      <c r="O1383" s="1"/>
      <c r="P1383" s="1"/>
      <c r="Q1383" s="1"/>
      <c r="R1383" s="1"/>
      <c r="S1383" s="1"/>
      <c r="T1383" s="1"/>
      <c r="U1383" s="1"/>
    </row>
    <row r="1384" spans="2:21" x14ac:dyDescent="0.25">
      <c r="B1384" s="1"/>
      <c r="C1384" s="1"/>
      <c r="D1384" s="1"/>
      <c r="E1384" s="1"/>
      <c r="F1384" s="1"/>
      <c r="G1384" s="1"/>
      <c r="H1384" s="1"/>
      <c r="I1384" s="1"/>
      <c r="J1384" s="1"/>
      <c r="K1384" s="90"/>
      <c r="L1384" s="90"/>
      <c r="M1384" s="71"/>
      <c r="N1384" s="1"/>
      <c r="O1384" s="1"/>
      <c r="P1384" s="1"/>
      <c r="Q1384" s="1"/>
      <c r="R1384" s="1"/>
      <c r="S1384" s="1"/>
      <c r="T1384" s="1"/>
      <c r="U1384" s="1"/>
    </row>
    <row r="1385" spans="2:21" x14ac:dyDescent="0.25">
      <c r="B1385" s="1"/>
      <c r="C1385" s="1"/>
      <c r="D1385" s="1"/>
      <c r="E1385" s="1"/>
      <c r="F1385" s="1"/>
      <c r="G1385" s="1"/>
      <c r="H1385" s="1"/>
      <c r="I1385" s="1"/>
      <c r="J1385" s="1"/>
      <c r="K1385" s="90"/>
      <c r="L1385" s="90"/>
      <c r="M1385" s="71"/>
      <c r="N1385" s="1"/>
      <c r="O1385" s="1"/>
      <c r="P1385" s="1"/>
      <c r="Q1385" s="1"/>
      <c r="R1385" s="1"/>
      <c r="S1385" s="1"/>
      <c r="T1385" s="1"/>
      <c r="U1385" s="1"/>
    </row>
    <row r="1386" spans="2:21" x14ac:dyDescent="0.25">
      <c r="B1386" s="1"/>
      <c r="C1386" s="1"/>
      <c r="D1386" s="1"/>
      <c r="E1386" s="1"/>
      <c r="F1386" s="1"/>
      <c r="G1386" s="1"/>
      <c r="H1386" s="1"/>
      <c r="I1386" s="1"/>
      <c r="J1386" s="1"/>
      <c r="K1386" s="90"/>
      <c r="L1386" s="90"/>
      <c r="M1386" s="71"/>
      <c r="N1386" s="1"/>
      <c r="O1386" s="1"/>
      <c r="P1386" s="1"/>
      <c r="Q1386" s="1"/>
      <c r="R1386" s="1"/>
      <c r="S1386" s="1"/>
      <c r="T1386" s="1"/>
      <c r="U1386" s="1"/>
    </row>
    <row r="1387" spans="2:21" x14ac:dyDescent="0.25">
      <c r="B1387" s="1"/>
      <c r="C1387" s="1"/>
      <c r="D1387" s="1"/>
      <c r="E1387" s="1"/>
      <c r="F1387" s="1"/>
      <c r="G1387" s="1"/>
      <c r="H1387" s="1"/>
      <c r="I1387" s="1"/>
      <c r="J1387" s="1"/>
      <c r="K1387" s="90"/>
      <c r="L1387" s="90"/>
      <c r="M1387" s="71"/>
      <c r="N1387" s="1"/>
      <c r="O1387" s="1"/>
      <c r="P1387" s="1"/>
      <c r="Q1387" s="1"/>
      <c r="R1387" s="1"/>
      <c r="S1387" s="1"/>
      <c r="T1387" s="1"/>
      <c r="U1387" s="1"/>
    </row>
    <row r="1388" spans="2:21" x14ac:dyDescent="0.25">
      <c r="B1388" s="1"/>
      <c r="C1388" s="1"/>
      <c r="D1388" s="1"/>
      <c r="E1388" s="1"/>
      <c r="F1388" s="1"/>
      <c r="G1388" s="1"/>
      <c r="H1388" s="1"/>
      <c r="I1388" s="1"/>
      <c r="J1388" s="1"/>
      <c r="K1388" s="90"/>
      <c r="L1388" s="90"/>
      <c r="M1388" s="71"/>
      <c r="N1388" s="1"/>
      <c r="O1388" s="1"/>
      <c r="P1388" s="1"/>
      <c r="Q1388" s="1"/>
      <c r="R1388" s="1"/>
      <c r="S1388" s="1"/>
      <c r="T1388" s="1"/>
      <c r="U1388" s="1"/>
    </row>
    <row r="1389" spans="2:21" x14ac:dyDescent="0.25">
      <c r="B1389" s="1"/>
      <c r="C1389" s="1"/>
      <c r="D1389" s="1"/>
      <c r="E1389" s="1"/>
      <c r="F1389" s="1"/>
      <c r="G1389" s="1"/>
      <c r="H1389" s="1"/>
      <c r="I1389" s="1"/>
      <c r="J1389" s="1"/>
      <c r="K1389" s="90"/>
      <c r="L1389" s="90"/>
      <c r="M1389" s="71"/>
      <c r="N1389" s="1"/>
      <c r="O1389" s="1"/>
      <c r="P1389" s="1"/>
      <c r="Q1389" s="1"/>
      <c r="R1389" s="1"/>
      <c r="S1389" s="1"/>
      <c r="T1389" s="1"/>
      <c r="U1389" s="1"/>
    </row>
    <row r="1390" spans="2:21" x14ac:dyDescent="0.25">
      <c r="B1390" s="1"/>
      <c r="C1390" s="1"/>
      <c r="D1390" s="1"/>
      <c r="E1390" s="1"/>
      <c r="F1390" s="1"/>
      <c r="G1390" s="1"/>
      <c r="H1390" s="1"/>
      <c r="I1390" s="1"/>
      <c r="J1390" s="1"/>
      <c r="K1390" s="90"/>
      <c r="L1390" s="90"/>
      <c r="M1390" s="71"/>
      <c r="N1390" s="1"/>
      <c r="O1390" s="1"/>
      <c r="P1390" s="1"/>
      <c r="Q1390" s="1"/>
      <c r="R1390" s="1"/>
      <c r="S1390" s="1"/>
      <c r="T1390" s="1"/>
      <c r="U1390" s="1"/>
    </row>
    <row r="1391" spans="2:21" x14ac:dyDescent="0.25">
      <c r="B1391" s="1"/>
      <c r="C1391" s="1"/>
      <c r="D1391" s="1"/>
      <c r="E1391" s="1"/>
      <c r="F1391" s="1"/>
      <c r="G1391" s="1"/>
      <c r="H1391" s="1"/>
      <c r="I1391" s="1"/>
      <c r="J1391" s="1"/>
      <c r="K1391" s="90"/>
      <c r="L1391" s="90"/>
      <c r="M1391" s="71"/>
      <c r="N1391" s="1"/>
      <c r="O1391" s="1"/>
      <c r="P1391" s="1"/>
      <c r="Q1391" s="1"/>
      <c r="R1391" s="1"/>
      <c r="S1391" s="1"/>
      <c r="T1391" s="1"/>
      <c r="U1391" s="1"/>
    </row>
    <row r="1392" spans="2:21" x14ac:dyDescent="0.25">
      <c r="B1392" s="1"/>
      <c r="C1392" s="1"/>
      <c r="D1392" s="1"/>
      <c r="E1392" s="1"/>
      <c r="F1392" s="1"/>
      <c r="G1392" s="1"/>
      <c r="H1392" s="1"/>
      <c r="I1392" s="1"/>
      <c r="J1392" s="1"/>
      <c r="K1392" s="90"/>
      <c r="L1392" s="90"/>
      <c r="M1392" s="71"/>
      <c r="N1392" s="1"/>
      <c r="O1392" s="1"/>
      <c r="P1392" s="1"/>
      <c r="Q1392" s="1"/>
      <c r="R1392" s="1"/>
      <c r="S1392" s="1"/>
      <c r="T1392" s="1"/>
      <c r="U1392" s="1"/>
    </row>
    <row r="1393" spans="2:21" x14ac:dyDescent="0.25">
      <c r="B1393" s="1"/>
      <c r="C1393" s="1"/>
      <c r="D1393" s="1"/>
      <c r="E1393" s="1"/>
      <c r="F1393" s="1"/>
      <c r="G1393" s="1"/>
      <c r="H1393" s="1"/>
      <c r="I1393" s="1"/>
      <c r="J1393" s="1"/>
      <c r="K1393" s="90"/>
      <c r="L1393" s="90"/>
      <c r="M1393" s="71"/>
      <c r="N1393" s="1"/>
      <c r="O1393" s="1"/>
      <c r="P1393" s="1"/>
      <c r="Q1393" s="1"/>
      <c r="R1393" s="1"/>
      <c r="S1393" s="1"/>
      <c r="T1393" s="1"/>
      <c r="U1393" s="1"/>
    </row>
    <row r="1394" spans="2:21" x14ac:dyDescent="0.25">
      <c r="B1394" s="1"/>
      <c r="C1394" s="1"/>
      <c r="D1394" s="1"/>
      <c r="E1394" s="1"/>
      <c r="F1394" s="1"/>
      <c r="G1394" s="1"/>
      <c r="H1394" s="1"/>
      <c r="I1394" s="1"/>
      <c r="J1394" s="1"/>
      <c r="K1394" s="90"/>
      <c r="L1394" s="90"/>
      <c r="M1394" s="71"/>
      <c r="N1394" s="1"/>
      <c r="O1394" s="1"/>
      <c r="P1394" s="1"/>
      <c r="Q1394" s="1"/>
      <c r="R1394" s="1"/>
      <c r="S1394" s="1"/>
      <c r="T1394" s="1"/>
      <c r="U1394" s="1"/>
    </row>
    <row r="1395" spans="2:21" x14ac:dyDescent="0.25">
      <c r="B1395" s="1"/>
      <c r="C1395" s="1"/>
      <c r="D1395" s="1"/>
      <c r="E1395" s="1"/>
      <c r="F1395" s="1"/>
      <c r="G1395" s="1"/>
      <c r="H1395" s="1"/>
      <c r="I1395" s="1"/>
      <c r="J1395" s="1"/>
      <c r="K1395" s="90"/>
      <c r="L1395" s="90"/>
      <c r="M1395" s="71"/>
      <c r="N1395" s="1"/>
      <c r="O1395" s="1"/>
      <c r="P1395" s="1"/>
      <c r="Q1395" s="1"/>
      <c r="R1395" s="1"/>
      <c r="S1395" s="1"/>
      <c r="T1395" s="1"/>
      <c r="U1395" s="1"/>
    </row>
    <row r="1396" spans="2:21" x14ac:dyDescent="0.25">
      <c r="B1396" s="1"/>
      <c r="C1396" s="1"/>
      <c r="D1396" s="1"/>
      <c r="E1396" s="1"/>
      <c r="F1396" s="1"/>
      <c r="G1396" s="1"/>
      <c r="H1396" s="1"/>
      <c r="I1396" s="1"/>
      <c r="J1396" s="1"/>
      <c r="K1396" s="90"/>
      <c r="L1396" s="90"/>
      <c r="M1396" s="71"/>
      <c r="N1396" s="1"/>
      <c r="O1396" s="1"/>
      <c r="P1396" s="1"/>
      <c r="Q1396" s="1"/>
      <c r="R1396" s="1"/>
      <c r="S1396" s="1"/>
      <c r="T1396" s="1"/>
      <c r="U1396" s="1"/>
    </row>
    <row r="1397" spans="2:21" x14ac:dyDescent="0.25">
      <c r="B1397" s="1"/>
      <c r="C1397" s="1"/>
      <c r="D1397" s="1"/>
      <c r="E1397" s="1"/>
      <c r="F1397" s="1"/>
      <c r="G1397" s="1"/>
      <c r="H1397" s="1"/>
      <c r="I1397" s="1"/>
      <c r="J1397" s="1"/>
      <c r="K1397" s="90"/>
      <c r="L1397" s="90"/>
      <c r="M1397" s="71"/>
      <c r="N1397" s="1"/>
      <c r="O1397" s="1"/>
      <c r="P1397" s="1"/>
      <c r="Q1397" s="1"/>
      <c r="R1397" s="1"/>
      <c r="S1397" s="1"/>
      <c r="T1397" s="1"/>
      <c r="U1397" s="1"/>
    </row>
    <row r="1398" spans="2:21" x14ac:dyDescent="0.25">
      <c r="B1398" s="1"/>
      <c r="C1398" s="1"/>
      <c r="D1398" s="1"/>
      <c r="E1398" s="1"/>
      <c r="F1398" s="1"/>
      <c r="G1398" s="1"/>
      <c r="H1398" s="1"/>
      <c r="I1398" s="1"/>
      <c r="J1398" s="1"/>
      <c r="K1398" s="90"/>
      <c r="L1398" s="90"/>
      <c r="M1398" s="71"/>
      <c r="N1398" s="1"/>
      <c r="O1398" s="1"/>
      <c r="P1398" s="1"/>
      <c r="Q1398" s="1"/>
      <c r="R1398" s="1"/>
      <c r="S1398" s="1"/>
      <c r="T1398" s="1"/>
      <c r="U1398" s="1"/>
    </row>
    <row r="1399" spans="2:21" x14ac:dyDescent="0.25">
      <c r="B1399" s="1"/>
      <c r="C1399" s="1"/>
      <c r="D1399" s="1"/>
      <c r="E1399" s="1"/>
      <c r="F1399" s="1"/>
      <c r="G1399" s="1"/>
      <c r="H1399" s="1"/>
      <c r="I1399" s="1"/>
      <c r="J1399" s="1"/>
      <c r="K1399" s="90"/>
      <c r="L1399" s="90"/>
      <c r="M1399" s="71"/>
      <c r="N1399" s="1"/>
      <c r="O1399" s="1"/>
      <c r="P1399" s="1"/>
      <c r="Q1399" s="1"/>
      <c r="R1399" s="1"/>
      <c r="S1399" s="1"/>
      <c r="T1399" s="1"/>
      <c r="U1399" s="1"/>
    </row>
    <row r="1400" spans="2:21" x14ac:dyDescent="0.25">
      <c r="B1400" s="1"/>
      <c r="C1400" s="1"/>
      <c r="D1400" s="1"/>
      <c r="E1400" s="1"/>
      <c r="F1400" s="1"/>
      <c r="G1400" s="1"/>
      <c r="H1400" s="1"/>
      <c r="I1400" s="1"/>
      <c r="J1400" s="1"/>
      <c r="K1400" s="90"/>
      <c r="L1400" s="90"/>
      <c r="M1400" s="71"/>
      <c r="N1400" s="1"/>
      <c r="O1400" s="1"/>
      <c r="P1400" s="1"/>
      <c r="Q1400" s="1"/>
      <c r="R1400" s="1"/>
      <c r="S1400" s="1"/>
      <c r="T1400" s="1"/>
      <c r="U1400" s="1"/>
    </row>
    <row r="1401" spans="2:21" x14ac:dyDescent="0.25">
      <c r="B1401" s="1"/>
      <c r="C1401" s="1"/>
      <c r="D1401" s="1"/>
      <c r="E1401" s="1"/>
      <c r="F1401" s="1"/>
      <c r="G1401" s="1"/>
      <c r="H1401" s="1"/>
      <c r="I1401" s="1"/>
      <c r="J1401" s="1"/>
      <c r="K1401" s="90"/>
      <c r="L1401" s="90"/>
      <c r="M1401" s="71"/>
      <c r="N1401" s="1"/>
      <c r="O1401" s="1"/>
      <c r="P1401" s="1"/>
      <c r="Q1401" s="1"/>
      <c r="R1401" s="1"/>
      <c r="S1401" s="1"/>
      <c r="T1401" s="1"/>
      <c r="U1401" s="1"/>
    </row>
    <row r="1402" spans="2:21" x14ac:dyDescent="0.25">
      <c r="B1402" s="1"/>
      <c r="C1402" s="1"/>
      <c r="D1402" s="1"/>
      <c r="E1402" s="1"/>
      <c r="F1402" s="1"/>
      <c r="G1402" s="1"/>
      <c r="H1402" s="1"/>
      <c r="I1402" s="1"/>
      <c r="J1402" s="1"/>
      <c r="K1402" s="90"/>
      <c r="L1402" s="90"/>
      <c r="M1402" s="71"/>
      <c r="N1402" s="1"/>
      <c r="O1402" s="1"/>
      <c r="P1402" s="1"/>
      <c r="Q1402" s="1"/>
      <c r="R1402" s="1"/>
      <c r="S1402" s="1"/>
      <c r="T1402" s="1"/>
      <c r="U1402" s="1"/>
    </row>
    <row r="1403" spans="2:21" x14ac:dyDescent="0.25">
      <c r="B1403" s="1"/>
      <c r="C1403" s="1"/>
      <c r="D1403" s="1"/>
      <c r="E1403" s="1"/>
      <c r="F1403" s="1"/>
      <c r="G1403" s="1"/>
      <c r="H1403" s="1"/>
      <c r="I1403" s="1"/>
      <c r="J1403" s="1"/>
      <c r="K1403" s="90"/>
      <c r="L1403" s="90"/>
      <c r="M1403" s="71"/>
      <c r="N1403" s="1"/>
      <c r="O1403" s="1"/>
      <c r="P1403" s="1"/>
      <c r="Q1403" s="1"/>
      <c r="R1403" s="1"/>
      <c r="S1403" s="1"/>
      <c r="T1403" s="1"/>
      <c r="U1403" s="1"/>
    </row>
    <row r="1404" spans="2:21" x14ac:dyDescent="0.25">
      <c r="B1404" s="1"/>
      <c r="C1404" s="1"/>
      <c r="D1404" s="1"/>
      <c r="E1404" s="1"/>
      <c r="F1404" s="1"/>
      <c r="G1404" s="1"/>
      <c r="H1404" s="1"/>
      <c r="I1404" s="1"/>
      <c r="J1404" s="1"/>
      <c r="K1404" s="90"/>
      <c r="L1404" s="90"/>
      <c r="M1404" s="71"/>
      <c r="N1404" s="1"/>
      <c r="O1404" s="1"/>
      <c r="P1404" s="1"/>
      <c r="Q1404" s="1"/>
      <c r="R1404" s="1"/>
      <c r="S1404" s="1"/>
      <c r="T1404" s="1"/>
      <c r="U1404" s="1"/>
    </row>
    <row r="1405" spans="2:21" x14ac:dyDescent="0.25">
      <c r="B1405" s="1"/>
      <c r="C1405" s="1"/>
      <c r="D1405" s="1"/>
      <c r="E1405" s="1"/>
      <c r="F1405" s="1"/>
      <c r="G1405" s="1"/>
      <c r="H1405" s="1"/>
      <c r="I1405" s="1"/>
      <c r="J1405" s="1"/>
      <c r="K1405" s="90"/>
      <c r="L1405" s="90"/>
      <c r="M1405" s="71"/>
      <c r="N1405" s="1"/>
      <c r="O1405" s="1"/>
      <c r="P1405" s="1"/>
      <c r="Q1405" s="1"/>
      <c r="R1405" s="1"/>
      <c r="S1405" s="1"/>
      <c r="T1405" s="1"/>
      <c r="U1405" s="1"/>
    </row>
    <row r="1406" spans="2:21" x14ac:dyDescent="0.25">
      <c r="B1406" s="1"/>
      <c r="C1406" s="1"/>
      <c r="D1406" s="1"/>
      <c r="E1406" s="1"/>
      <c r="F1406" s="1"/>
      <c r="G1406" s="1"/>
      <c r="H1406" s="1"/>
      <c r="I1406" s="1"/>
      <c r="J1406" s="1"/>
      <c r="K1406" s="90"/>
      <c r="L1406" s="90"/>
      <c r="M1406" s="71"/>
      <c r="N1406" s="1"/>
      <c r="O1406" s="1"/>
      <c r="P1406" s="1"/>
      <c r="Q1406" s="1"/>
      <c r="R1406" s="1"/>
      <c r="S1406" s="1"/>
      <c r="T1406" s="1"/>
      <c r="U1406" s="1"/>
    </row>
    <row r="1407" spans="2:21" x14ac:dyDescent="0.25">
      <c r="B1407" s="1"/>
      <c r="C1407" s="1"/>
      <c r="D1407" s="1"/>
      <c r="E1407" s="1"/>
      <c r="F1407" s="1"/>
      <c r="G1407" s="1"/>
      <c r="H1407" s="1"/>
      <c r="I1407" s="1"/>
      <c r="J1407" s="1"/>
      <c r="K1407" s="90"/>
      <c r="L1407" s="90"/>
      <c r="M1407" s="71"/>
      <c r="N1407" s="1"/>
      <c r="O1407" s="1"/>
      <c r="P1407" s="1"/>
      <c r="Q1407" s="1"/>
      <c r="R1407" s="1"/>
      <c r="S1407" s="1"/>
      <c r="T1407" s="1"/>
      <c r="U1407" s="1"/>
    </row>
    <row r="1408" spans="2:21" x14ac:dyDescent="0.25">
      <c r="B1408" s="1"/>
      <c r="C1408" s="1"/>
      <c r="D1408" s="1"/>
      <c r="E1408" s="1"/>
      <c r="F1408" s="1"/>
      <c r="G1408" s="1"/>
      <c r="H1408" s="1"/>
      <c r="I1408" s="1"/>
      <c r="J1408" s="1"/>
      <c r="K1408" s="90"/>
      <c r="L1408" s="90"/>
      <c r="M1408" s="71"/>
      <c r="N1408" s="1"/>
      <c r="O1408" s="1"/>
      <c r="P1408" s="1"/>
      <c r="Q1408" s="1"/>
      <c r="R1408" s="1"/>
      <c r="S1408" s="1"/>
      <c r="T1408" s="1"/>
      <c r="U1408" s="1"/>
    </row>
    <row r="1409" spans="2:21" x14ac:dyDescent="0.25">
      <c r="B1409" s="1"/>
      <c r="C1409" s="1"/>
      <c r="D1409" s="1"/>
      <c r="E1409" s="1"/>
      <c r="F1409" s="1"/>
      <c r="G1409" s="1"/>
      <c r="H1409" s="1"/>
      <c r="I1409" s="1"/>
      <c r="J1409" s="1"/>
      <c r="K1409" s="90"/>
      <c r="L1409" s="90"/>
      <c r="M1409" s="71"/>
      <c r="N1409" s="1"/>
      <c r="O1409" s="1"/>
      <c r="P1409" s="1"/>
      <c r="Q1409" s="1"/>
      <c r="R1409" s="1"/>
      <c r="S1409" s="1"/>
      <c r="T1409" s="1"/>
      <c r="U1409" s="1"/>
    </row>
    <row r="1410" spans="2:21" x14ac:dyDescent="0.25">
      <c r="B1410" s="1"/>
      <c r="C1410" s="1"/>
      <c r="D1410" s="1"/>
      <c r="E1410" s="1"/>
      <c r="F1410" s="1"/>
      <c r="G1410" s="1"/>
      <c r="H1410" s="1"/>
      <c r="I1410" s="1"/>
      <c r="J1410" s="1"/>
      <c r="K1410" s="90"/>
      <c r="L1410" s="90"/>
      <c r="M1410" s="71"/>
      <c r="N1410" s="1"/>
      <c r="O1410" s="1"/>
      <c r="P1410" s="1"/>
      <c r="Q1410" s="1"/>
      <c r="R1410" s="1"/>
      <c r="S1410" s="1"/>
      <c r="T1410" s="1"/>
      <c r="U1410" s="1"/>
    </row>
    <row r="1411" spans="2:21" x14ac:dyDescent="0.25">
      <c r="B1411" s="1"/>
      <c r="C1411" s="1"/>
      <c r="D1411" s="1"/>
      <c r="E1411" s="1"/>
      <c r="F1411" s="1"/>
      <c r="G1411" s="1"/>
      <c r="H1411" s="1"/>
      <c r="I1411" s="1"/>
      <c r="J1411" s="1"/>
      <c r="K1411" s="90"/>
      <c r="L1411" s="90"/>
      <c r="M1411" s="71"/>
      <c r="N1411" s="1"/>
      <c r="O1411" s="1"/>
      <c r="P1411" s="1"/>
      <c r="Q1411" s="1"/>
      <c r="R1411" s="1"/>
      <c r="S1411" s="1"/>
      <c r="T1411" s="1"/>
      <c r="U1411" s="1"/>
    </row>
    <row r="1412" spans="2:21" x14ac:dyDescent="0.25">
      <c r="B1412" s="1"/>
      <c r="C1412" s="1"/>
      <c r="D1412" s="1"/>
      <c r="E1412" s="1"/>
      <c r="F1412" s="1"/>
      <c r="G1412" s="1"/>
      <c r="H1412" s="1"/>
      <c r="I1412" s="1"/>
      <c r="J1412" s="1"/>
      <c r="K1412" s="90"/>
      <c r="L1412" s="90"/>
      <c r="M1412" s="71"/>
      <c r="N1412" s="1"/>
      <c r="O1412" s="1"/>
      <c r="P1412" s="1"/>
      <c r="Q1412" s="1"/>
      <c r="R1412" s="1"/>
      <c r="S1412" s="1"/>
      <c r="T1412" s="1"/>
      <c r="U1412" s="1"/>
    </row>
    <row r="1413" spans="2:21" x14ac:dyDescent="0.25">
      <c r="B1413" s="1"/>
      <c r="C1413" s="1"/>
      <c r="D1413" s="1"/>
      <c r="E1413" s="1"/>
      <c r="F1413" s="1"/>
      <c r="G1413" s="1"/>
      <c r="H1413" s="1"/>
      <c r="I1413" s="1"/>
      <c r="J1413" s="1"/>
      <c r="K1413" s="90"/>
      <c r="L1413" s="90"/>
      <c r="M1413" s="71"/>
      <c r="N1413" s="1"/>
      <c r="O1413" s="1"/>
      <c r="P1413" s="1"/>
      <c r="Q1413" s="1"/>
      <c r="R1413" s="1"/>
      <c r="S1413" s="1"/>
      <c r="T1413" s="1"/>
      <c r="U1413" s="1"/>
    </row>
    <row r="1414" spans="2:21" x14ac:dyDescent="0.25">
      <c r="B1414" s="1"/>
      <c r="C1414" s="1"/>
      <c r="D1414" s="1"/>
      <c r="E1414" s="1"/>
      <c r="F1414" s="1"/>
      <c r="G1414" s="1"/>
      <c r="H1414" s="1"/>
      <c r="I1414" s="1"/>
      <c r="J1414" s="1"/>
      <c r="K1414" s="90"/>
      <c r="L1414" s="90"/>
      <c r="M1414" s="71"/>
      <c r="N1414" s="1"/>
      <c r="O1414" s="1"/>
      <c r="P1414" s="1"/>
      <c r="Q1414" s="1"/>
      <c r="R1414" s="1"/>
      <c r="S1414" s="1"/>
      <c r="T1414" s="1"/>
      <c r="U1414" s="1"/>
    </row>
    <row r="1415" spans="2:21" x14ac:dyDescent="0.25">
      <c r="B1415" s="1"/>
      <c r="C1415" s="1"/>
      <c r="D1415" s="1"/>
      <c r="E1415" s="1"/>
      <c r="F1415" s="1"/>
      <c r="G1415" s="1"/>
      <c r="H1415" s="1"/>
      <c r="I1415" s="1"/>
      <c r="J1415" s="1"/>
      <c r="K1415" s="90"/>
      <c r="L1415" s="90"/>
      <c r="M1415" s="71"/>
      <c r="N1415" s="1"/>
      <c r="O1415" s="1"/>
      <c r="P1415" s="1"/>
      <c r="Q1415" s="1"/>
      <c r="R1415" s="1"/>
      <c r="S1415" s="1"/>
      <c r="T1415" s="1"/>
      <c r="U1415" s="1"/>
    </row>
    <row r="1416" spans="2:21" x14ac:dyDescent="0.25">
      <c r="B1416" s="1"/>
      <c r="C1416" s="1"/>
      <c r="D1416" s="1"/>
      <c r="E1416" s="1"/>
      <c r="F1416" s="1"/>
      <c r="G1416" s="1"/>
      <c r="H1416" s="1"/>
      <c r="I1416" s="1"/>
      <c r="J1416" s="1"/>
      <c r="K1416" s="90"/>
      <c r="L1416" s="90"/>
      <c r="M1416" s="71"/>
      <c r="N1416" s="1"/>
      <c r="O1416" s="1"/>
      <c r="P1416" s="1"/>
      <c r="Q1416" s="1"/>
      <c r="R1416" s="1"/>
      <c r="S1416" s="1"/>
      <c r="T1416" s="1"/>
      <c r="U1416" s="1"/>
    </row>
    <row r="1417" spans="2:21" x14ac:dyDescent="0.25">
      <c r="B1417" s="1"/>
      <c r="C1417" s="1"/>
      <c r="D1417" s="1"/>
      <c r="E1417" s="1"/>
      <c r="F1417" s="1"/>
      <c r="G1417" s="1"/>
      <c r="H1417" s="1"/>
      <c r="I1417" s="1"/>
      <c r="J1417" s="1"/>
      <c r="K1417" s="90"/>
      <c r="L1417" s="90"/>
      <c r="M1417" s="71"/>
      <c r="N1417" s="1"/>
      <c r="O1417" s="1"/>
      <c r="P1417" s="1"/>
      <c r="Q1417" s="1"/>
      <c r="R1417" s="1"/>
      <c r="S1417" s="1"/>
      <c r="T1417" s="1"/>
      <c r="U1417" s="1"/>
    </row>
    <row r="1418" spans="2:21" x14ac:dyDescent="0.25">
      <c r="B1418" s="1"/>
      <c r="C1418" s="1"/>
      <c r="D1418" s="1"/>
      <c r="E1418" s="1"/>
      <c r="F1418" s="1"/>
      <c r="G1418" s="1"/>
      <c r="H1418" s="1"/>
      <c r="I1418" s="1"/>
      <c r="J1418" s="1"/>
      <c r="K1418" s="90"/>
      <c r="L1418" s="90"/>
      <c r="M1418" s="71"/>
      <c r="N1418" s="1"/>
      <c r="O1418" s="1"/>
      <c r="P1418" s="1"/>
      <c r="Q1418" s="1"/>
      <c r="R1418" s="1"/>
      <c r="S1418" s="1"/>
      <c r="T1418" s="1"/>
      <c r="U1418" s="1"/>
    </row>
    <row r="1419" spans="2:21" x14ac:dyDescent="0.25">
      <c r="B1419" s="1"/>
      <c r="C1419" s="1"/>
      <c r="D1419" s="1"/>
      <c r="E1419" s="1"/>
      <c r="F1419" s="1"/>
      <c r="G1419" s="1"/>
      <c r="H1419" s="1"/>
      <c r="I1419" s="1"/>
      <c r="J1419" s="1"/>
      <c r="K1419" s="90"/>
      <c r="L1419" s="90"/>
      <c r="M1419" s="71"/>
      <c r="N1419" s="1"/>
      <c r="O1419" s="1"/>
      <c r="P1419" s="1"/>
      <c r="Q1419" s="1"/>
      <c r="R1419" s="1"/>
      <c r="S1419" s="1"/>
      <c r="T1419" s="1"/>
      <c r="U1419" s="1"/>
    </row>
    <row r="1420" spans="2:21" x14ac:dyDescent="0.25">
      <c r="B1420" s="1"/>
      <c r="C1420" s="1"/>
      <c r="D1420" s="1"/>
      <c r="E1420" s="1"/>
      <c r="F1420" s="1"/>
      <c r="G1420" s="1"/>
      <c r="H1420" s="1"/>
      <c r="I1420" s="1"/>
      <c r="J1420" s="1"/>
      <c r="K1420" s="90"/>
      <c r="L1420" s="90"/>
      <c r="M1420" s="71"/>
      <c r="N1420" s="1"/>
      <c r="O1420" s="1"/>
      <c r="P1420" s="1"/>
      <c r="Q1420" s="1"/>
      <c r="R1420" s="1"/>
      <c r="S1420" s="1"/>
      <c r="T1420" s="1"/>
      <c r="U1420" s="1"/>
    </row>
    <row r="1421" spans="2:21" x14ac:dyDescent="0.25">
      <c r="B1421" s="1"/>
      <c r="C1421" s="1"/>
      <c r="D1421" s="1"/>
      <c r="E1421" s="1"/>
      <c r="F1421" s="1"/>
      <c r="G1421" s="1"/>
      <c r="H1421" s="1"/>
      <c r="I1421" s="1"/>
      <c r="J1421" s="1"/>
      <c r="K1421" s="90"/>
      <c r="L1421" s="90"/>
      <c r="M1421" s="71"/>
      <c r="N1421" s="1"/>
      <c r="O1421" s="1"/>
      <c r="P1421" s="1"/>
      <c r="Q1421" s="1"/>
      <c r="R1421" s="1"/>
      <c r="S1421" s="1"/>
      <c r="T1421" s="1"/>
      <c r="U1421" s="1"/>
    </row>
    <row r="1422" spans="2:21" x14ac:dyDescent="0.25">
      <c r="B1422" s="1"/>
      <c r="C1422" s="1"/>
      <c r="D1422" s="1"/>
      <c r="E1422" s="1"/>
      <c r="F1422" s="1"/>
      <c r="G1422" s="1"/>
      <c r="H1422" s="1"/>
      <c r="I1422" s="1"/>
      <c r="J1422" s="1"/>
      <c r="K1422" s="90"/>
      <c r="L1422" s="90"/>
      <c r="M1422" s="71"/>
      <c r="N1422" s="1"/>
      <c r="O1422" s="1"/>
      <c r="P1422" s="1"/>
      <c r="Q1422" s="1"/>
      <c r="R1422" s="1"/>
      <c r="S1422" s="1"/>
      <c r="T1422" s="1"/>
      <c r="U1422" s="1"/>
    </row>
    <row r="1423" spans="2:21" x14ac:dyDescent="0.25">
      <c r="B1423" s="1"/>
      <c r="C1423" s="1"/>
      <c r="D1423" s="1"/>
      <c r="E1423" s="1"/>
      <c r="F1423" s="1"/>
      <c r="G1423" s="1"/>
      <c r="H1423" s="1"/>
      <c r="I1423" s="1"/>
      <c r="J1423" s="1"/>
      <c r="K1423" s="90"/>
      <c r="L1423" s="90"/>
      <c r="M1423" s="71"/>
      <c r="N1423" s="1"/>
      <c r="O1423" s="1"/>
      <c r="P1423" s="1"/>
      <c r="Q1423" s="1"/>
      <c r="R1423" s="1"/>
      <c r="S1423" s="1"/>
      <c r="T1423" s="1"/>
      <c r="U1423" s="1"/>
    </row>
    <row r="1424" spans="2:21" x14ac:dyDescent="0.25">
      <c r="B1424" s="1"/>
      <c r="C1424" s="1"/>
      <c r="D1424" s="1"/>
      <c r="E1424" s="1"/>
      <c r="F1424" s="1"/>
      <c r="G1424" s="1"/>
      <c r="H1424" s="1"/>
      <c r="I1424" s="1"/>
      <c r="J1424" s="1"/>
      <c r="K1424" s="90"/>
      <c r="L1424" s="90"/>
      <c r="M1424" s="71"/>
      <c r="N1424" s="1"/>
      <c r="O1424" s="1"/>
      <c r="P1424" s="1"/>
      <c r="Q1424" s="1"/>
      <c r="R1424" s="1"/>
      <c r="S1424" s="1"/>
      <c r="T1424" s="1"/>
      <c r="U1424" s="1"/>
    </row>
    <row r="1425" spans="2:21" x14ac:dyDescent="0.25">
      <c r="B1425" s="1"/>
      <c r="C1425" s="1"/>
      <c r="D1425" s="1"/>
      <c r="E1425" s="1"/>
      <c r="F1425" s="1"/>
      <c r="G1425" s="1"/>
      <c r="H1425" s="1"/>
      <c r="I1425" s="1"/>
      <c r="J1425" s="1"/>
      <c r="K1425" s="90"/>
      <c r="L1425" s="90"/>
      <c r="M1425" s="71"/>
      <c r="N1425" s="1"/>
      <c r="O1425" s="1"/>
      <c r="P1425" s="1"/>
      <c r="Q1425" s="1"/>
      <c r="R1425" s="1"/>
      <c r="S1425" s="1"/>
      <c r="T1425" s="1"/>
      <c r="U1425" s="1"/>
    </row>
    <row r="1426" spans="2:21" x14ac:dyDescent="0.25">
      <c r="B1426" s="1"/>
      <c r="C1426" s="1"/>
      <c r="D1426" s="1"/>
      <c r="E1426" s="1"/>
      <c r="F1426" s="1"/>
      <c r="G1426" s="1"/>
      <c r="H1426" s="1"/>
      <c r="I1426" s="1"/>
      <c r="J1426" s="1"/>
      <c r="K1426" s="90"/>
      <c r="L1426" s="90"/>
      <c r="M1426" s="71"/>
      <c r="N1426" s="1"/>
      <c r="O1426" s="1"/>
      <c r="P1426" s="1"/>
      <c r="Q1426" s="1"/>
      <c r="R1426" s="1"/>
      <c r="S1426" s="1"/>
      <c r="T1426" s="1"/>
      <c r="U1426" s="1"/>
    </row>
    <row r="1427" spans="2:21" x14ac:dyDescent="0.25">
      <c r="B1427" s="1"/>
      <c r="C1427" s="1"/>
      <c r="D1427" s="1"/>
      <c r="E1427" s="1"/>
      <c r="F1427" s="1"/>
      <c r="G1427" s="1"/>
      <c r="H1427" s="1"/>
      <c r="I1427" s="1"/>
      <c r="J1427" s="1"/>
      <c r="K1427" s="90"/>
      <c r="L1427" s="90"/>
      <c r="M1427" s="71"/>
      <c r="N1427" s="1"/>
      <c r="O1427" s="1"/>
      <c r="P1427" s="1"/>
      <c r="Q1427" s="1"/>
      <c r="R1427" s="1"/>
      <c r="S1427" s="1"/>
      <c r="T1427" s="1"/>
      <c r="U1427" s="1"/>
    </row>
    <row r="1428" spans="2:21" x14ac:dyDescent="0.25">
      <c r="B1428" s="1"/>
      <c r="C1428" s="1"/>
      <c r="D1428" s="1"/>
      <c r="E1428" s="1"/>
      <c r="F1428" s="1"/>
      <c r="G1428" s="1"/>
      <c r="H1428" s="1"/>
      <c r="I1428" s="1"/>
      <c r="J1428" s="1"/>
      <c r="K1428" s="90"/>
      <c r="L1428" s="90"/>
      <c r="M1428" s="71"/>
      <c r="N1428" s="1"/>
      <c r="O1428" s="1"/>
      <c r="P1428" s="1"/>
      <c r="Q1428" s="1"/>
      <c r="R1428" s="1"/>
      <c r="S1428" s="1"/>
      <c r="T1428" s="1"/>
      <c r="U1428" s="1"/>
    </row>
    <row r="1429" spans="2:21" x14ac:dyDescent="0.25">
      <c r="B1429" s="1"/>
      <c r="C1429" s="1"/>
      <c r="D1429" s="1"/>
      <c r="E1429" s="1"/>
      <c r="F1429" s="1"/>
      <c r="G1429" s="1"/>
      <c r="H1429" s="1"/>
      <c r="I1429" s="1"/>
      <c r="J1429" s="1"/>
      <c r="K1429" s="90"/>
      <c r="L1429" s="90"/>
      <c r="M1429" s="71"/>
      <c r="N1429" s="1"/>
      <c r="O1429" s="1"/>
      <c r="P1429" s="1"/>
      <c r="Q1429" s="1"/>
      <c r="R1429" s="1"/>
      <c r="S1429" s="1"/>
      <c r="T1429" s="1"/>
      <c r="U1429" s="1"/>
    </row>
    <row r="1430" spans="2:21" x14ac:dyDescent="0.25">
      <c r="B1430" s="1"/>
      <c r="C1430" s="1"/>
      <c r="D1430" s="1"/>
      <c r="E1430" s="1"/>
      <c r="F1430" s="1"/>
      <c r="G1430" s="1"/>
      <c r="H1430" s="1"/>
      <c r="I1430" s="1"/>
      <c r="J1430" s="1"/>
      <c r="K1430" s="90"/>
      <c r="L1430" s="90"/>
      <c r="M1430" s="71"/>
      <c r="N1430" s="1"/>
      <c r="O1430" s="1"/>
      <c r="P1430" s="1"/>
      <c r="Q1430" s="1"/>
      <c r="R1430" s="1"/>
      <c r="S1430" s="1"/>
      <c r="T1430" s="1"/>
      <c r="U1430" s="1"/>
    </row>
    <row r="1431" spans="2:21" x14ac:dyDescent="0.25">
      <c r="B1431" s="1"/>
      <c r="C1431" s="1"/>
      <c r="D1431" s="1"/>
      <c r="E1431" s="1"/>
      <c r="F1431" s="1"/>
      <c r="G1431" s="1"/>
      <c r="H1431" s="1"/>
      <c r="I1431" s="1"/>
      <c r="J1431" s="1"/>
      <c r="K1431" s="90"/>
      <c r="L1431" s="90"/>
      <c r="M1431" s="71"/>
      <c r="N1431" s="1"/>
      <c r="O1431" s="1"/>
      <c r="P1431" s="1"/>
      <c r="Q1431" s="1"/>
      <c r="R1431" s="1"/>
      <c r="S1431" s="1"/>
      <c r="T1431" s="1"/>
      <c r="U1431" s="1"/>
    </row>
    <row r="1432" spans="2:21" x14ac:dyDescent="0.25">
      <c r="B1432" s="1"/>
      <c r="C1432" s="1"/>
      <c r="D1432" s="1"/>
      <c r="E1432" s="1"/>
      <c r="F1432" s="1"/>
      <c r="G1432" s="1"/>
      <c r="H1432" s="1"/>
      <c r="I1432" s="1"/>
      <c r="J1432" s="1"/>
      <c r="K1432" s="90"/>
      <c r="L1432" s="90"/>
      <c r="M1432" s="71"/>
      <c r="N1432" s="1"/>
      <c r="O1432" s="1"/>
      <c r="P1432" s="1"/>
      <c r="Q1432" s="1"/>
      <c r="R1432" s="1"/>
      <c r="S1432" s="1"/>
      <c r="T1432" s="1"/>
      <c r="U1432" s="1"/>
    </row>
    <row r="1433" spans="2:21" x14ac:dyDescent="0.25">
      <c r="B1433" s="1"/>
      <c r="C1433" s="1"/>
      <c r="D1433" s="1"/>
      <c r="E1433" s="1"/>
      <c r="F1433" s="1"/>
      <c r="G1433" s="1"/>
      <c r="H1433" s="1"/>
      <c r="I1433" s="1"/>
      <c r="J1433" s="1"/>
      <c r="K1433" s="90"/>
      <c r="L1433" s="90"/>
      <c r="M1433" s="71"/>
      <c r="N1433" s="1"/>
      <c r="O1433" s="1"/>
      <c r="P1433" s="1"/>
      <c r="Q1433" s="1"/>
      <c r="R1433" s="1"/>
      <c r="S1433" s="1"/>
      <c r="T1433" s="1"/>
      <c r="U1433" s="1"/>
    </row>
    <row r="1434" spans="2:21" x14ac:dyDescent="0.25">
      <c r="B1434" s="1"/>
      <c r="C1434" s="1"/>
      <c r="D1434" s="1"/>
      <c r="E1434" s="1"/>
      <c r="F1434" s="1"/>
      <c r="G1434" s="1"/>
      <c r="H1434" s="1"/>
      <c r="I1434" s="1"/>
      <c r="J1434" s="1"/>
      <c r="K1434" s="90"/>
      <c r="L1434" s="90"/>
      <c r="M1434" s="71"/>
      <c r="N1434" s="1"/>
      <c r="O1434" s="1"/>
      <c r="P1434" s="1"/>
      <c r="Q1434" s="1"/>
      <c r="R1434" s="1"/>
      <c r="S1434" s="1"/>
      <c r="T1434" s="1"/>
      <c r="U1434" s="1"/>
    </row>
    <row r="1435" spans="2:21" x14ac:dyDescent="0.25">
      <c r="B1435" s="1"/>
      <c r="C1435" s="1"/>
      <c r="D1435" s="1"/>
      <c r="E1435" s="1"/>
      <c r="F1435" s="1"/>
      <c r="G1435" s="1"/>
      <c r="H1435" s="1"/>
      <c r="I1435" s="1"/>
      <c r="J1435" s="1"/>
      <c r="K1435" s="90"/>
      <c r="L1435" s="90"/>
      <c r="M1435" s="71"/>
      <c r="N1435" s="1"/>
      <c r="O1435" s="1"/>
      <c r="P1435" s="1"/>
      <c r="Q1435" s="1"/>
      <c r="R1435" s="1"/>
      <c r="S1435" s="1"/>
      <c r="T1435" s="1"/>
      <c r="U1435" s="1"/>
    </row>
    <row r="1436" spans="2:21" x14ac:dyDescent="0.25">
      <c r="B1436" s="1"/>
      <c r="C1436" s="1"/>
      <c r="D1436" s="1"/>
      <c r="E1436" s="1"/>
      <c r="F1436" s="1"/>
      <c r="G1436" s="1"/>
      <c r="H1436" s="1"/>
      <c r="I1436" s="1"/>
      <c r="J1436" s="1"/>
      <c r="K1436" s="90"/>
      <c r="L1436" s="90"/>
      <c r="M1436" s="71"/>
      <c r="N1436" s="1"/>
      <c r="O1436" s="1"/>
      <c r="P1436" s="1"/>
      <c r="Q1436" s="1"/>
      <c r="R1436" s="1"/>
      <c r="S1436" s="1"/>
      <c r="T1436" s="1"/>
      <c r="U1436" s="1"/>
    </row>
    <row r="1437" spans="2:21" x14ac:dyDescent="0.25">
      <c r="B1437" s="1"/>
      <c r="C1437" s="1"/>
      <c r="D1437" s="1"/>
      <c r="E1437" s="1"/>
      <c r="F1437" s="1"/>
      <c r="G1437" s="1"/>
      <c r="H1437" s="1"/>
      <c r="I1437" s="1"/>
      <c r="J1437" s="1"/>
      <c r="K1437" s="90"/>
      <c r="L1437" s="90"/>
      <c r="M1437" s="71"/>
      <c r="N1437" s="1"/>
      <c r="O1437" s="1"/>
      <c r="P1437" s="1"/>
      <c r="Q1437" s="1"/>
      <c r="R1437" s="1"/>
      <c r="S1437" s="1"/>
      <c r="T1437" s="1"/>
      <c r="U1437" s="1"/>
    </row>
    <row r="1438" spans="2:21" x14ac:dyDescent="0.25">
      <c r="B1438" s="1"/>
      <c r="C1438" s="1"/>
      <c r="D1438" s="1"/>
      <c r="E1438" s="1"/>
      <c r="F1438" s="1"/>
      <c r="G1438" s="1"/>
      <c r="H1438" s="1"/>
      <c r="I1438" s="1"/>
      <c r="J1438" s="1"/>
      <c r="K1438" s="90"/>
      <c r="L1438" s="90"/>
      <c r="M1438" s="71"/>
      <c r="N1438" s="1"/>
      <c r="O1438" s="1"/>
      <c r="P1438" s="1"/>
      <c r="Q1438" s="1"/>
      <c r="R1438" s="1"/>
      <c r="S1438" s="1"/>
      <c r="T1438" s="1"/>
      <c r="U1438" s="1"/>
    </row>
    <row r="1439" spans="2:21" x14ac:dyDescent="0.25">
      <c r="B1439" s="1"/>
      <c r="C1439" s="1"/>
      <c r="D1439" s="1"/>
      <c r="E1439" s="1"/>
      <c r="F1439" s="1"/>
      <c r="G1439" s="1"/>
      <c r="H1439" s="1"/>
      <c r="I1439" s="1"/>
      <c r="J1439" s="1"/>
      <c r="K1439" s="90"/>
      <c r="L1439" s="90"/>
      <c r="M1439" s="71"/>
      <c r="N1439" s="1"/>
      <c r="O1439" s="1"/>
      <c r="P1439" s="1"/>
      <c r="Q1439" s="1"/>
      <c r="R1439" s="1"/>
      <c r="S1439" s="1"/>
      <c r="T1439" s="1"/>
      <c r="U1439" s="1"/>
    </row>
    <row r="1440" spans="2:21" x14ac:dyDescent="0.25">
      <c r="B1440" s="1"/>
      <c r="C1440" s="1"/>
      <c r="D1440" s="1"/>
      <c r="E1440" s="1"/>
      <c r="F1440" s="1"/>
      <c r="G1440" s="1"/>
      <c r="H1440" s="1"/>
      <c r="I1440" s="1"/>
      <c r="J1440" s="1"/>
      <c r="K1440" s="90"/>
      <c r="L1440" s="90"/>
      <c r="M1440" s="71"/>
      <c r="N1440" s="1"/>
      <c r="O1440" s="1"/>
      <c r="P1440" s="1"/>
      <c r="Q1440" s="1"/>
      <c r="R1440" s="1"/>
      <c r="S1440" s="1"/>
      <c r="T1440" s="1"/>
      <c r="U1440" s="1"/>
    </row>
    <row r="1441" spans="2:21" x14ac:dyDescent="0.25">
      <c r="B1441" s="1"/>
      <c r="C1441" s="1"/>
      <c r="D1441" s="1"/>
      <c r="E1441" s="1"/>
      <c r="F1441" s="1"/>
      <c r="G1441" s="1"/>
      <c r="H1441" s="1"/>
      <c r="I1441" s="1"/>
      <c r="J1441" s="1"/>
      <c r="K1441" s="90"/>
      <c r="L1441" s="90"/>
      <c r="M1441" s="71"/>
      <c r="N1441" s="1"/>
      <c r="O1441" s="1"/>
      <c r="P1441" s="1"/>
      <c r="Q1441" s="1"/>
      <c r="R1441" s="1"/>
      <c r="S1441" s="1"/>
      <c r="T1441" s="1"/>
      <c r="U1441" s="1"/>
    </row>
    <row r="1442" spans="2:21" x14ac:dyDescent="0.25">
      <c r="B1442" s="1"/>
      <c r="C1442" s="1"/>
      <c r="D1442" s="1"/>
      <c r="E1442" s="1"/>
      <c r="F1442" s="1"/>
      <c r="G1442" s="1"/>
      <c r="H1442" s="1"/>
      <c r="I1442" s="1"/>
      <c r="J1442" s="1"/>
      <c r="K1442" s="90"/>
      <c r="L1442" s="90"/>
      <c r="M1442" s="71"/>
      <c r="N1442" s="1"/>
      <c r="O1442" s="1"/>
      <c r="P1442" s="1"/>
      <c r="Q1442" s="1"/>
      <c r="R1442" s="1"/>
      <c r="S1442" s="1"/>
      <c r="T1442" s="1"/>
      <c r="U1442" s="1"/>
    </row>
    <row r="1443" spans="2:21" x14ac:dyDescent="0.25">
      <c r="B1443" s="1"/>
      <c r="C1443" s="1"/>
      <c r="D1443" s="1"/>
      <c r="E1443" s="1"/>
      <c r="F1443" s="1"/>
      <c r="G1443" s="1"/>
      <c r="H1443" s="1"/>
      <c r="I1443" s="1"/>
      <c r="J1443" s="1"/>
      <c r="K1443" s="90"/>
      <c r="L1443" s="90"/>
      <c r="M1443" s="71"/>
      <c r="N1443" s="1"/>
      <c r="O1443" s="1"/>
      <c r="P1443" s="1"/>
      <c r="Q1443" s="1"/>
      <c r="R1443" s="1"/>
      <c r="S1443" s="1"/>
      <c r="T1443" s="1"/>
      <c r="U1443" s="1"/>
    </row>
    <row r="1444" spans="2:21" x14ac:dyDescent="0.25">
      <c r="B1444" s="1"/>
      <c r="C1444" s="1"/>
      <c r="D1444" s="1"/>
      <c r="E1444" s="1"/>
      <c r="F1444" s="1"/>
      <c r="G1444" s="1"/>
      <c r="H1444" s="1"/>
      <c r="I1444" s="1"/>
      <c r="J1444" s="1"/>
      <c r="K1444" s="90"/>
      <c r="L1444" s="90"/>
      <c r="M1444" s="71"/>
      <c r="N1444" s="1"/>
      <c r="O1444" s="1"/>
      <c r="P1444" s="1"/>
      <c r="Q1444" s="1"/>
      <c r="R1444" s="1"/>
      <c r="S1444" s="1"/>
      <c r="T1444" s="1"/>
      <c r="U1444" s="1"/>
    </row>
    <row r="1445" spans="2:21" x14ac:dyDescent="0.25">
      <c r="B1445" s="1"/>
      <c r="C1445" s="1"/>
      <c r="D1445" s="1"/>
      <c r="E1445" s="1"/>
      <c r="F1445" s="1"/>
      <c r="G1445" s="1"/>
      <c r="H1445" s="1"/>
      <c r="I1445" s="1"/>
      <c r="J1445" s="1"/>
      <c r="K1445" s="90"/>
      <c r="L1445" s="90"/>
      <c r="M1445" s="71"/>
      <c r="N1445" s="1"/>
      <c r="O1445" s="1"/>
      <c r="P1445" s="1"/>
      <c r="Q1445" s="1"/>
      <c r="R1445" s="1"/>
      <c r="S1445" s="1"/>
      <c r="T1445" s="1"/>
      <c r="U1445" s="1"/>
    </row>
    <row r="1446" spans="2:21" x14ac:dyDescent="0.25">
      <c r="B1446" s="1"/>
      <c r="C1446" s="1"/>
      <c r="D1446" s="1"/>
      <c r="E1446" s="1"/>
      <c r="F1446" s="1"/>
      <c r="G1446" s="1"/>
      <c r="H1446" s="1"/>
      <c r="I1446" s="1"/>
      <c r="J1446" s="1"/>
      <c r="K1446" s="90"/>
      <c r="L1446" s="90"/>
      <c r="M1446" s="71"/>
      <c r="N1446" s="1"/>
      <c r="O1446" s="1"/>
      <c r="P1446" s="1"/>
      <c r="Q1446" s="1"/>
      <c r="R1446" s="1"/>
      <c r="S1446" s="1"/>
      <c r="T1446" s="1"/>
      <c r="U1446" s="1"/>
    </row>
    <row r="1447" spans="2:21" x14ac:dyDescent="0.25">
      <c r="B1447" s="1"/>
      <c r="C1447" s="1"/>
      <c r="D1447" s="1"/>
      <c r="E1447" s="1"/>
      <c r="F1447" s="1"/>
      <c r="G1447" s="1"/>
      <c r="H1447" s="1"/>
      <c r="I1447" s="1"/>
      <c r="J1447" s="1"/>
      <c r="K1447" s="90"/>
      <c r="L1447" s="90"/>
      <c r="M1447" s="71"/>
      <c r="N1447" s="1"/>
      <c r="O1447" s="1"/>
      <c r="P1447" s="1"/>
      <c r="Q1447" s="1"/>
      <c r="R1447" s="1"/>
      <c r="S1447" s="1"/>
      <c r="T1447" s="1"/>
      <c r="U1447" s="1"/>
    </row>
    <row r="1448" spans="2:21" x14ac:dyDescent="0.25">
      <c r="B1448" s="1"/>
      <c r="C1448" s="1"/>
      <c r="D1448" s="1"/>
      <c r="E1448" s="1"/>
      <c r="F1448" s="1"/>
      <c r="G1448" s="1"/>
      <c r="H1448" s="1"/>
      <c r="I1448" s="1"/>
      <c r="J1448" s="1"/>
      <c r="K1448" s="90"/>
      <c r="L1448" s="90"/>
      <c r="M1448" s="71"/>
      <c r="N1448" s="1"/>
      <c r="O1448" s="1"/>
      <c r="P1448" s="1"/>
      <c r="Q1448" s="1"/>
      <c r="R1448" s="1"/>
      <c r="S1448" s="1"/>
      <c r="T1448" s="1"/>
      <c r="U1448" s="1"/>
    </row>
    <row r="1449" spans="2:21" x14ac:dyDescent="0.25">
      <c r="B1449" s="1"/>
      <c r="C1449" s="1"/>
      <c r="D1449" s="1"/>
      <c r="E1449" s="1"/>
      <c r="F1449" s="1"/>
      <c r="G1449" s="1"/>
      <c r="H1449" s="1"/>
      <c r="I1449" s="1"/>
      <c r="J1449" s="1"/>
      <c r="K1449" s="90"/>
      <c r="L1449" s="90"/>
      <c r="M1449" s="71"/>
      <c r="N1449" s="1"/>
      <c r="O1449" s="1"/>
      <c r="P1449" s="1"/>
      <c r="Q1449" s="1"/>
      <c r="R1449" s="1"/>
      <c r="S1449" s="1"/>
      <c r="T1449" s="1"/>
      <c r="U1449" s="1"/>
    </row>
    <row r="1450" spans="2:21" x14ac:dyDescent="0.25">
      <c r="B1450" s="1"/>
      <c r="C1450" s="1"/>
      <c r="D1450" s="1"/>
      <c r="E1450" s="1"/>
      <c r="F1450" s="1"/>
      <c r="G1450" s="1"/>
      <c r="H1450" s="1"/>
      <c r="I1450" s="1"/>
      <c r="J1450" s="1"/>
      <c r="K1450" s="90"/>
      <c r="L1450" s="90"/>
      <c r="M1450" s="71"/>
      <c r="N1450" s="1"/>
      <c r="O1450" s="1"/>
      <c r="P1450" s="1"/>
      <c r="Q1450" s="1"/>
      <c r="R1450" s="1"/>
      <c r="S1450" s="1"/>
      <c r="T1450" s="1"/>
      <c r="U1450" s="1"/>
    </row>
    <row r="1451" spans="2:21" x14ac:dyDescent="0.25">
      <c r="B1451" s="1"/>
      <c r="C1451" s="1"/>
      <c r="D1451" s="1"/>
      <c r="E1451" s="1"/>
      <c r="F1451" s="1"/>
      <c r="G1451" s="1"/>
      <c r="H1451" s="1"/>
      <c r="I1451" s="1"/>
      <c r="J1451" s="1"/>
      <c r="K1451" s="90"/>
      <c r="L1451" s="90"/>
      <c r="M1451" s="71"/>
      <c r="N1451" s="1"/>
      <c r="O1451" s="1"/>
      <c r="P1451" s="1"/>
      <c r="Q1451" s="1"/>
      <c r="R1451" s="1"/>
      <c r="S1451" s="1"/>
      <c r="T1451" s="1"/>
      <c r="U1451" s="1"/>
    </row>
    <row r="1452" spans="2:21" x14ac:dyDescent="0.25">
      <c r="B1452" s="1"/>
      <c r="C1452" s="1"/>
      <c r="D1452" s="1"/>
      <c r="E1452" s="1"/>
      <c r="F1452" s="1"/>
      <c r="G1452" s="1"/>
      <c r="H1452" s="1"/>
      <c r="I1452" s="1"/>
      <c r="J1452" s="1"/>
      <c r="K1452" s="90"/>
      <c r="L1452" s="90"/>
      <c r="M1452" s="71"/>
      <c r="N1452" s="1"/>
      <c r="O1452" s="1"/>
      <c r="P1452" s="1"/>
      <c r="Q1452" s="1"/>
      <c r="R1452" s="1"/>
      <c r="S1452" s="1"/>
      <c r="T1452" s="1"/>
      <c r="U1452" s="1"/>
    </row>
    <row r="1453" spans="2:21" x14ac:dyDescent="0.25">
      <c r="B1453" s="1"/>
      <c r="C1453" s="1"/>
      <c r="D1453" s="1"/>
      <c r="E1453" s="1"/>
      <c r="F1453" s="1"/>
      <c r="G1453" s="1"/>
      <c r="H1453" s="1"/>
      <c r="I1453" s="1"/>
      <c r="J1453" s="1"/>
      <c r="K1453" s="90"/>
      <c r="L1453" s="90"/>
      <c r="M1453" s="71"/>
      <c r="N1453" s="1"/>
      <c r="O1453" s="1"/>
      <c r="P1453" s="1"/>
      <c r="Q1453" s="1"/>
      <c r="R1453" s="1"/>
      <c r="S1453" s="1"/>
      <c r="T1453" s="1"/>
      <c r="U1453" s="1"/>
    </row>
    <row r="1454" spans="2:21" x14ac:dyDescent="0.25">
      <c r="B1454" s="1"/>
      <c r="C1454" s="1"/>
      <c r="D1454" s="1"/>
      <c r="E1454" s="1"/>
      <c r="F1454" s="1"/>
      <c r="G1454" s="1"/>
      <c r="H1454" s="1"/>
      <c r="I1454" s="1"/>
      <c r="J1454" s="1"/>
      <c r="K1454" s="90"/>
      <c r="L1454" s="90"/>
      <c r="M1454" s="71"/>
      <c r="N1454" s="1"/>
      <c r="O1454" s="1"/>
      <c r="P1454" s="1"/>
      <c r="Q1454" s="1"/>
      <c r="R1454" s="1"/>
      <c r="S1454" s="1"/>
      <c r="T1454" s="1"/>
      <c r="U1454" s="1"/>
    </row>
    <row r="1455" spans="2:21" x14ac:dyDescent="0.25">
      <c r="B1455" s="1"/>
      <c r="C1455" s="1"/>
      <c r="D1455" s="1"/>
      <c r="E1455" s="1"/>
      <c r="F1455" s="1"/>
      <c r="G1455" s="1"/>
      <c r="H1455" s="1"/>
      <c r="I1455" s="1"/>
      <c r="J1455" s="1"/>
      <c r="K1455" s="90"/>
      <c r="L1455" s="90"/>
      <c r="M1455" s="71"/>
      <c r="N1455" s="1"/>
      <c r="O1455" s="1"/>
      <c r="P1455" s="1"/>
      <c r="Q1455" s="1"/>
      <c r="R1455" s="1"/>
      <c r="S1455" s="1"/>
      <c r="T1455" s="1"/>
      <c r="U1455" s="1"/>
    </row>
    <row r="1456" spans="2:21" x14ac:dyDescent="0.25">
      <c r="B1456" s="1"/>
      <c r="C1456" s="1"/>
      <c r="D1456" s="1"/>
      <c r="E1456" s="1"/>
      <c r="F1456" s="1"/>
      <c r="G1456" s="1"/>
      <c r="H1456" s="1"/>
      <c r="I1456" s="1"/>
      <c r="J1456" s="1"/>
      <c r="K1456" s="90"/>
      <c r="L1456" s="90"/>
      <c r="M1456" s="71"/>
      <c r="N1456" s="1"/>
      <c r="O1456" s="1"/>
      <c r="P1456" s="1"/>
      <c r="Q1456" s="1"/>
      <c r="R1456" s="1"/>
      <c r="S1456" s="1"/>
      <c r="T1456" s="1"/>
      <c r="U1456" s="1"/>
    </row>
    <row r="1457" spans="2:21" x14ac:dyDescent="0.25">
      <c r="B1457" s="1"/>
      <c r="C1457" s="1"/>
      <c r="D1457" s="1"/>
      <c r="E1457" s="1"/>
      <c r="F1457" s="1"/>
      <c r="G1457" s="1"/>
      <c r="H1457" s="1"/>
      <c r="I1457" s="1"/>
      <c r="J1457" s="1"/>
      <c r="K1457" s="90"/>
      <c r="L1457" s="90"/>
      <c r="M1457" s="71"/>
      <c r="N1457" s="1"/>
      <c r="O1457" s="1"/>
      <c r="P1457" s="1"/>
      <c r="Q1457" s="1"/>
      <c r="R1457" s="1"/>
      <c r="S1457" s="1"/>
      <c r="T1457" s="1"/>
      <c r="U1457" s="1"/>
    </row>
    <row r="1458" spans="2:21" x14ac:dyDescent="0.25">
      <c r="B1458" s="1"/>
      <c r="C1458" s="1"/>
      <c r="D1458" s="1"/>
      <c r="E1458" s="1"/>
      <c r="F1458" s="1"/>
      <c r="G1458" s="1"/>
      <c r="H1458" s="1"/>
      <c r="I1458" s="1"/>
      <c r="J1458" s="1"/>
      <c r="K1458" s="90"/>
      <c r="L1458" s="90"/>
      <c r="M1458" s="71"/>
      <c r="N1458" s="1"/>
      <c r="O1458" s="1"/>
      <c r="P1458" s="1"/>
      <c r="Q1458" s="1"/>
      <c r="R1458" s="1"/>
      <c r="S1458" s="1"/>
      <c r="T1458" s="1"/>
      <c r="U1458" s="1"/>
    </row>
    <row r="1459" spans="2:21" x14ac:dyDescent="0.25">
      <c r="B1459" s="1"/>
      <c r="C1459" s="1"/>
      <c r="D1459" s="1"/>
      <c r="E1459" s="1"/>
      <c r="F1459" s="1"/>
      <c r="G1459" s="1"/>
      <c r="H1459" s="1"/>
      <c r="I1459" s="1"/>
      <c r="J1459" s="1"/>
      <c r="K1459" s="90"/>
      <c r="L1459" s="90"/>
      <c r="M1459" s="71"/>
      <c r="N1459" s="1"/>
      <c r="O1459" s="1"/>
      <c r="P1459" s="1"/>
      <c r="Q1459" s="1"/>
      <c r="R1459" s="1"/>
      <c r="S1459" s="1"/>
      <c r="T1459" s="1"/>
      <c r="U1459" s="1"/>
    </row>
    <row r="1460" spans="2:21" x14ac:dyDescent="0.25">
      <c r="B1460" s="1"/>
      <c r="C1460" s="1"/>
      <c r="D1460" s="1"/>
      <c r="E1460" s="1"/>
      <c r="F1460" s="1"/>
      <c r="G1460" s="1"/>
      <c r="H1460" s="1"/>
      <c r="I1460" s="1"/>
      <c r="J1460" s="1"/>
      <c r="K1460" s="90"/>
      <c r="L1460" s="90"/>
      <c r="M1460" s="71"/>
      <c r="N1460" s="1"/>
      <c r="O1460" s="1"/>
      <c r="P1460" s="1"/>
      <c r="Q1460" s="1"/>
      <c r="R1460" s="1"/>
      <c r="S1460" s="1"/>
      <c r="T1460" s="1"/>
      <c r="U1460" s="1"/>
    </row>
    <row r="1461" spans="2:21" x14ac:dyDescent="0.25">
      <c r="B1461" s="1"/>
      <c r="C1461" s="1"/>
      <c r="D1461" s="1"/>
      <c r="E1461" s="1"/>
      <c r="F1461" s="1"/>
      <c r="G1461" s="1"/>
      <c r="H1461" s="1"/>
      <c r="I1461" s="1"/>
      <c r="J1461" s="1"/>
      <c r="K1461" s="90"/>
      <c r="L1461" s="90"/>
      <c r="M1461" s="71"/>
      <c r="N1461" s="1"/>
      <c r="O1461" s="1"/>
      <c r="P1461" s="1"/>
      <c r="Q1461" s="1"/>
      <c r="R1461" s="1"/>
      <c r="S1461" s="1"/>
      <c r="T1461" s="1"/>
      <c r="U1461" s="1"/>
    </row>
    <row r="1462" spans="2:21" x14ac:dyDescent="0.25">
      <c r="B1462" s="1"/>
      <c r="C1462" s="1"/>
      <c r="D1462" s="1"/>
      <c r="E1462" s="1"/>
      <c r="F1462" s="1"/>
      <c r="G1462" s="1"/>
      <c r="H1462" s="1"/>
      <c r="I1462" s="1"/>
      <c r="J1462" s="1"/>
      <c r="K1462" s="90"/>
      <c r="L1462" s="90"/>
      <c r="M1462" s="71"/>
      <c r="N1462" s="1"/>
      <c r="O1462" s="1"/>
      <c r="P1462" s="1"/>
      <c r="Q1462" s="1"/>
      <c r="R1462" s="1"/>
      <c r="S1462" s="1"/>
      <c r="T1462" s="1"/>
      <c r="U1462" s="1"/>
    </row>
    <row r="1463" spans="2:21" x14ac:dyDescent="0.25">
      <c r="B1463" s="1"/>
      <c r="C1463" s="1"/>
      <c r="D1463" s="1"/>
      <c r="E1463" s="1"/>
      <c r="F1463" s="1"/>
      <c r="G1463" s="1"/>
      <c r="H1463" s="1"/>
      <c r="I1463" s="1"/>
      <c r="J1463" s="1"/>
      <c r="K1463" s="90"/>
      <c r="L1463" s="90"/>
      <c r="M1463" s="71"/>
      <c r="N1463" s="1"/>
      <c r="O1463" s="1"/>
      <c r="P1463" s="1"/>
      <c r="Q1463" s="1"/>
      <c r="R1463" s="1"/>
      <c r="S1463" s="1"/>
      <c r="T1463" s="1"/>
      <c r="U1463" s="1"/>
    </row>
    <row r="1464" spans="2:21" x14ac:dyDescent="0.25">
      <c r="B1464" s="1"/>
      <c r="C1464" s="1"/>
      <c r="D1464" s="1"/>
      <c r="E1464" s="1"/>
      <c r="F1464" s="1"/>
      <c r="G1464" s="1"/>
      <c r="H1464" s="1"/>
      <c r="I1464" s="1"/>
      <c r="J1464" s="1"/>
      <c r="K1464" s="90"/>
      <c r="L1464" s="90"/>
      <c r="M1464" s="71"/>
      <c r="N1464" s="1"/>
      <c r="O1464" s="1"/>
      <c r="P1464" s="1"/>
      <c r="Q1464" s="1"/>
      <c r="R1464" s="1"/>
      <c r="S1464" s="1"/>
      <c r="T1464" s="1"/>
      <c r="U1464" s="1"/>
    </row>
    <row r="1465" spans="2:21" x14ac:dyDescent="0.25">
      <c r="B1465" s="1"/>
      <c r="C1465" s="1"/>
      <c r="D1465" s="1"/>
      <c r="E1465" s="1"/>
      <c r="F1465" s="1"/>
      <c r="G1465" s="1"/>
      <c r="H1465" s="1"/>
      <c r="I1465" s="1"/>
      <c r="J1465" s="1"/>
      <c r="K1465" s="90"/>
      <c r="L1465" s="90"/>
      <c r="M1465" s="71"/>
      <c r="N1465" s="1"/>
      <c r="O1465" s="1"/>
      <c r="P1465" s="1"/>
      <c r="Q1465" s="1"/>
      <c r="R1465" s="1"/>
      <c r="S1465" s="1"/>
      <c r="T1465" s="1"/>
      <c r="U1465" s="1"/>
    </row>
    <row r="1466" spans="2:21" x14ac:dyDescent="0.25">
      <c r="B1466" s="1"/>
      <c r="C1466" s="1"/>
      <c r="D1466" s="1"/>
      <c r="E1466" s="1"/>
      <c r="F1466" s="1"/>
      <c r="G1466" s="1"/>
      <c r="H1466" s="1"/>
      <c r="I1466" s="1"/>
      <c r="J1466" s="1"/>
      <c r="K1466" s="90"/>
      <c r="L1466" s="90"/>
      <c r="M1466" s="71"/>
      <c r="N1466" s="1"/>
      <c r="O1466" s="1"/>
      <c r="P1466" s="1"/>
      <c r="Q1466" s="1"/>
      <c r="R1466" s="1"/>
      <c r="S1466" s="1"/>
      <c r="T1466" s="1"/>
      <c r="U1466" s="1"/>
    </row>
    <row r="1467" spans="2:21" x14ac:dyDescent="0.25">
      <c r="B1467" s="1"/>
      <c r="C1467" s="1"/>
      <c r="D1467" s="1"/>
      <c r="E1467" s="1"/>
      <c r="F1467" s="1"/>
      <c r="G1467" s="1"/>
      <c r="H1467" s="1"/>
      <c r="I1467" s="1"/>
      <c r="J1467" s="1"/>
      <c r="K1467" s="90"/>
      <c r="L1467" s="90"/>
      <c r="M1467" s="71"/>
      <c r="N1467" s="1"/>
      <c r="O1467" s="1"/>
      <c r="P1467" s="1"/>
      <c r="Q1467" s="1"/>
      <c r="R1467" s="1"/>
      <c r="S1467" s="1"/>
      <c r="T1467" s="1"/>
      <c r="U1467" s="1"/>
    </row>
    <row r="1468" spans="2:21" x14ac:dyDescent="0.25">
      <c r="B1468" s="1"/>
      <c r="C1468" s="1"/>
      <c r="D1468" s="1"/>
      <c r="E1468" s="1"/>
      <c r="F1468" s="1"/>
      <c r="G1468" s="1"/>
      <c r="H1468" s="1"/>
      <c r="I1468" s="1"/>
      <c r="J1468" s="1"/>
      <c r="K1468" s="90"/>
      <c r="L1468" s="90"/>
      <c r="M1468" s="71"/>
      <c r="N1468" s="1"/>
      <c r="O1468" s="1"/>
      <c r="P1468" s="1"/>
      <c r="Q1468" s="1"/>
      <c r="R1468" s="1"/>
      <c r="S1468" s="1"/>
      <c r="T1468" s="1"/>
      <c r="U1468" s="1"/>
    </row>
    <row r="1469" spans="2:21" x14ac:dyDescent="0.25">
      <c r="B1469" s="1"/>
      <c r="C1469" s="1"/>
      <c r="D1469" s="1"/>
      <c r="E1469" s="1"/>
      <c r="F1469" s="1"/>
      <c r="G1469" s="1"/>
      <c r="H1469" s="1"/>
      <c r="I1469" s="1"/>
      <c r="J1469" s="1"/>
      <c r="K1469" s="90"/>
      <c r="L1469" s="90"/>
      <c r="M1469" s="71"/>
      <c r="N1469" s="1"/>
      <c r="O1469" s="1"/>
      <c r="P1469" s="1"/>
      <c r="Q1469" s="1"/>
      <c r="R1469" s="1"/>
      <c r="S1469" s="1"/>
      <c r="T1469" s="1"/>
      <c r="U1469" s="1"/>
    </row>
    <row r="1470" spans="2:21" x14ac:dyDescent="0.25">
      <c r="B1470" s="1"/>
      <c r="C1470" s="1"/>
      <c r="D1470" s="1"/>
      <c r="E1470" s="1"/>
      <c r="F1470" s="1"/>
      <c r="G1470" s="1"/>
      <c r="H1470" s="1"/>
      <c r="I1470" s="1"/>
      <c r="J1470" s="1"/>
      <c r="K1470" s="90"/>
      <c r="L1470" s="90"/>
      <c r="M1470" s="71"/>
      <c r="N1470" s="1"/>
      <c r="O1470" s="1"/>
      <c r="P1470" s="1"/>
      <c r="Q1470" s="1"/>
      <c r="R1470" s="1"/>
      <c r="S1470" s="1"/>
      <c r="T1470" s="1"/>
      <c r="U1470" s="1"/>
    </row>
    <row r="1471" spans="2:21" x14ac:dyDescent="0.25">
      <c r="B1471" s="1"/>
      <c r="C1471" s="1"/>
      <c r="D1471" s="1"/>
      <c r="E1471" s="1"/>
      <c r="F1471" s="1"/>
      <c r="G1471" s="1"/>
      <c r="H1471" s="1"/>
      <c r="I1471" s="1"/>
      <c r="J1471" s="1"/>
      <c r="K1471" s="90"/>
      <c r="L1471" s="90"/>
      <c r="M1471" s="71"/>
      <c r="N1471" s="1"/>
      <c r="O1471" s="1"/>
      <c r="P1471" s="1"/>
      <c r="Q1471" s="1"/>
      <c r="R1471" s="1"/>
      <c r="S1471" s="1"/>
      <c r="T1471" s="1"/>
      <c r="U1471" s="1"/>
    </row>
    <row r="1472" spans="2:21" x14ac:dyDescent="0.25">
      <c r="B1472" s="1"/>
      <c r="C1472" s="1"/>
      <c r="D1472" s="1"/>
      <c r="E1472" s="1"/>
      <c r="F1472" s="1"/>
      <c r="G1472" s="1"/>
      <c r="H1472" s="1"/>
      <c r="I1472" s="1"/>
      <c r="J1472" s="1"/>
      <c r="K1472" s="90"/>
      <c r="L1472" s="90"/>
      <c r="M1472" s="71"/>
      <c r="N1472" s="1"/>
      <c r="O1472" s="1"/>
      <c r="P1472" s="1"/>
      <c r="Q1472" s="1"/>
      <c r="R1472" s="1"/>
      <c r="S1472" s="1"/>
      <c r="T1472" s="1"/>
      <c r="U1472" s="1"/>
    </row>
    <row r="1473" spans="2:21" x14ac:dyDescent="0.25">
      <c r="B1473" s="1"/>
      <c r="C1473" s="1"/>
      <c r="D1473" s="1"/>
      <c r="E1473" s="1"/>
      <c r="F1473" s="1"/>
      <c r="G1473" s="1"/>
      <c r="H1473" s="1"/>
      <c r="I1473" s="1"/>
      <c r="J1473" s="1"/>
      <c r="K1473" s="90"/>
      <c r="L1473" s="90"/>
      <c r="M1473" s="71"/>
      <c r="N1473" s="1"/>
      <c r="O1473" s="1"/>
      <c r="P1473" s="1"/>
      <c r="Q1473" s="1"/>
      <c r="R1473" s="1"/>
      <c r="S1473" s="1"/>
      <c r="T1473" s="1"/>
      <c r="U1473" s="1"/>
    </row>
    <row r="1474" spans="2:21" x14ac:dyDescent="0.25">
      <c r="B1474" s="1"/>
      <c r="C1474" s="1"/>
      <c r="D1474" s="1"/>
      <c r="E1474" s="1"/>
      <c r="F1474" s="1"/>
      <c r="G1474" s="1"/>
      <c r="H1474" s="1"/>
      <c r="I1474" s="1"/>
      <c r="J1474" s="1"/>
      <c r="K1474" s="90"/>
      <c r="L1474" s="90"/>
      <c r="M1474" s="71"/>
      <c r="N1474" s="1"/>
      <c r="O1474" s="1"/>
      <c r="P1474" s="1"/>
      <c r="Q1474" s="1"/>
      <c r="R1474" s="1"/>
      <c r="S1474" s="1"/>
      <c r="T1474" s="1"/>
      <c r="U1474" s="1"/>
    </row>
    <row r="1475" spans="2:21" x14ac:dyDescent="0.25">
      <c r="B1475" s="1"/>
      <c r="C1475" s="1"/>
      <c r="D1475" s="1"/>
      <c r="E1475" s="1"/>
      <c r="F1475" s="1"/>
      <c r="G1475" s="1"/>
      <c r="H1475" s="1"/>
      <c r="I1475" s="1"/>
      <c r="J1475" s="1"/>
      <c r="K1475" s="90"/>
      <c r="L1475" s="90"/>
      <c r="M1475" s="71"/>
      <c r="N1475" s="1"/>
      <c r="O1475" s="1"/>
      <c r="P1475" s="1"/>
      <c r="Q1475" s="1"/>
      <c r="R1475" s="1"/>
      <c r="S1475" s="1"/>
      <c r="T1475" s="1"/>
      <c r="U1475" s="1"/>
    </row>
    <row r="1476" spans="2:21" x14ac:dyDescent="0.25">
      <c r="B1476" s="1"/>
      <c r="C1476" s="1"/>
      <c r="D1476" s="1"/>
      <c r="E1476" s="1"/>
      <c r="F1476" s="1"/>
      <c r="G1476" s="1"/>
      <c r="H1476" s="1"/>
      <c r="I1476" s="1"/>
      <c r="J1476" s="1"/>
      <c r="K1476" s="90"/>
      <c r="L1476" s="90"/>
      <c r="M1476" s="71"/>
      <c r="N1476" s="1"/>
      <c r="O1476" s="1"/>
      <c r="P1476" s="1"/>
      <c r="Q1476" s="1"/>
      <c r="R1476" s="1"/>
      <c r="S1476" s="1"/>
      <c r="T1476" s="1"/>
      <c r="U1476" s="1"/>
    </row>
    <row r="1477" spans="2:21" x14ac:dyDescent="0.25">
      <c r="B1477" s="1"/>
      <c r="C1477" s="1"/>
      <c r="D1477" s="1"/>
      <c r="E1477" s="1"/>
      <c r="F1477" s="1"/>
      <c r="G1477" s="1"/>
      <c r="H1477" s="1"/>
      <c r="I1477" s="1"/>
      <c r="J1477" s="1"/>
      <c r="K1477" s="90"/>
      <c r="L1477" s="90"/>
      <c r="M1477" s="71"/>
      <c r="N1477" s="1"/>
      <c r="O1477" s="1"/>
      <c r="P1477" s="1"/>
      <c r="Q1477" s="1"/>
      <c r="R1477" s="1"/>
      <c r="S1477" s="1"/>
      <c r="T1477" s="1"/>
      <c r="U1477" s="1"/>
    </row>
    <row r="1478" spans="2:21" x14ac:dyDescent="0.25">
      <c r="B1478" s="1"/>
      <c r="C1478" s="1"/>
      <c r="D1478" s="1"/>
      <c r="E1478" s="1"/>
      <c r="F1478" s="1"/>
      <c r="G1478" s="1"/>
      <c r="H1478" s="1"/>
      <c r="I1478" s="1"/>
      <c r="J1478" s="1"/>
      <c r="K1478" s="90"/>
      <c r="L1478" s="90"/>
      <c r="M1478" s="71"/>
      <c r="N1478" s="1"/>
      <c r="O1478" s="1"/>
      <c r="P1478" s="1"/>
      <c r="Q1478" s="1"/>
      <c r="R1478" s="1"/>
      <c r="S1478" s="1"/>
      <c r="T1478" s="1"/>
      <c r="U1478" s="1"/>
    </row>
    <row r="1479" spans="2:21" x14ac:dyDescent="0.25">
      <c r="B1479" s="1"/>
      <c r="C1479" s="1"/>
      <c r="D1479" s="1"/>
      <c r="E1479" s="1"/>
      <c r="F1479" s="1"/>
      <c r="G1479" s="1"/>
      <c r="H1479" s="1"/>
      <c r="I1479" s="1"/>
      <c r="J1479" s="1"/>
      <c r="K1479" s="90"/>
      <c r="L1479" s="90"/>
      <c r="M1479" s="71"/>
      <c r="N1479" s="1"/>
      <c r="O1479" s="1"/>
      <c r="P1479" s="1"/>
      <c r="Q1479" s="1"/>
      <c r="R1479" s="1"/>
      <c r="S1479" s="1"/>
      <c r="T1479" s="1"/>
      <c r="U1479" s="1"/>
    </row>
    <row r="1480" spans="2:21" x14ac:dyDescent="0.25">
      <c r="B1480" s="1"/>
      <c r="C1480" s="1"/>
      <c r="D1480" s="1"/>
      <c r="E1480" s="1"/>
      <c r="F1480" s="1"/>
      <c r="G1480" s="1"/>
      <c r="H1480" s="1"/>
      <c r="I1480" s="1"/>
      <c r="J1480" s="1"/>
      <c r="K1480" s="90"/>
      <c r="L1480" s="90"/>
      <c r="M1480" s="71"/>
      <c r="N1480" s="1"/>
      <c r="O1480" s="1"/>
      <c r="P1480" s="1"/>
      <c r="Q1480" s="1"/>
      <c r="R1480" s="1"/>
      <c r="S1480" s="1"/>
      <c r="T1480" s="1"/>
      <c r="U1480" s="1"/>
    </row>
    <row r="1481" spans="2:21" x14ac:dyDescent="0.25">
      <c r="B1481" s="1"/>
      <c r="C1481" s="1"/>
      <c r="D1481" s="1"/>
      <c r="E1481" s="1"/>
      <c r="F1481" s="1"/>
      <c r="G1481" s="1"/>
      <c r="H1481" s="1"/>
      <c r="I1481" s="1"/>
      <c r="J1481" s="1"/>
      <c r="K1481" s="90"/>
      <c r="L1481" s="90"/>
      <c r="M1481" s="71"/>
      <c r="N1481" s="1"/>
      <c r="O1481" s="1"/>
      <c r="P1481" s="1"/>
      <c r="Q1481" s="1"/>
      <c r="R1481" s="1"/>
      <c r="S1481" s="1"/>
      <c r="T1481" s="1"/>
      <c r="U1481" s="1"/>
    </row>
    <row r="1482" spans="2:21" x14ac:dyDescent="0.25">
      <c r="B1482" s="1"/>
      <c r="C1482" s="1"/>
      <c r="D1482" s="1"/>
      <c r="E1482" s="1"/>
      <c r="F1482" s="1"/>
      <c r="G1482" s="1"/>
      <c r="H1482" s="1"/>
      <c r="I1482" s="1"/>
      <c r="J1482" s="1"/>
      <c r="K1482" s="90"/>
      <c r="L1482" s="90"/>
      <c r="M1482" s="71"/>
      <c r="N1482" s="1"/>
      <c r="O1482" s="1"/>
      <c r="P1482" s="1"/>
      <c r="Q1482" s="1"/>
      <c r="R1482" s="1"/>
      <c r="S1482" s="1"/>
      <c r="T1482" s="1"/>
      <c r="U1482" s="1"/>
    </row>
    <row r="1483" spans="2:21" x14ac:dyDescent="0.25">
      <c r="B1483" s="1"/>
      <c r="C1483" s="1"/>
      <c r="D1483" s="1"/>
      <c r="E1483" s="1"/>
      <c r="F1483" s="1"/>
      <c r="G1483" s="1"/>
      <c r="H1483" s="1"/>
      <c r="I1483" s="1"/>
      <c r="J1483" s="1"/>
      <c r="K1483" s="90"/>
      <c r="L1483" s="90"/>
      <c r="M1483" s="71"/>
      <c r="N1483" s="1"/>
      <c r="O1483" s="1"/>
      <c r="P1483" s="1"/>
      <c r="Q1483" s="1"/>
      <c r="R1483" s="1"/>
      <c r="S1483" s="1"/>
      <c r="T1483" s="1"/>
      <c r="U1483" s="1"/>
    </row>
    <row r="1484" spans="2:21" x14ac:dyDescent="0.25">
      <c r="B1484" s="1"/>
      <c r="C1484" s="1"/>
      <c r="D1484" s="1"/>
      <c r="E1484" s="1"/>
      <c r="F1484" s="1"/>
      <c r="G1484" s="1"/>
      <c r="H1484" s="1"/>
      <c r="I1484" s="1"/>
      <c r="J1484" s="1"/>
      <c r="K1484" s="90"/>
      <c r="L1484" s="90"/>
      <c r="M1484" s="71"/>
      <c r="N1484" s="1"/>
      <c r="O1484" s="1"/>
      <c r="P1484" s="1"/>
      <c r="Q1484" s="1"/>
      <c r="R1484" s="1"/>
      <c r="S1484" s="1"/>
      <c r="T1484" s="1"/>
      <c r="U1484" s="1"/>
    </row>
  </sheetData>
  <mergeCells count="2">
    <mergeCell ref="I2:N2"/>
    <mergeCell ref="C2:G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Monte Carlo 1</vt:lpstr>
      <vt:lpstr>Monte Carlo 2</vt:lpstr>
      <vt:lpstr>'Monte Carlo 2'!EURJPY</vt:lpstr>
      <vt:lpstr>EURJPY</vt:lpstr>
      <vt:lpstr>'Monte Carlo 2'!EURUSD</vt:lpstr>
      <vt:lpstr>EURUSD</vt:lpstr>
    </vt:vector>
  </TitlesOfParts>
  <Company>Intrion N.V.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csyxh97</dc:creator>
  <cp:lastModifiedBy>csyxh97</cp:lastModifiedBy>
  <dcterms:created xsi:type="dcterms:W3CDTF">2017-03-30T13:28:15Z</dcterms:created>
  <dcterms:modified xsi:type="dcterms:W3CDTF">2017-04-06T14:10:03Z</dcterms:modified>
</cp:coreProperties>
</file>